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fslarochelle/Desktop/"/>
    </mc:Choice>
  </mc:AlternateContent>
  <xr:revisionPtr revIDLastSave="0" documentId="13_ncr:1_{4A5C021C-9316-E046-AF81-50FED91EBB21}" xr6:coauthVersionLast="46" xr6:coauthVersionMax="46" xr10:uidLastSave="{00000000-0000-0000-0000-000000000000}"/>
  <bookViews>
    <workbookView xWindow="1580" yWindow="460" windowWidth="25600" windowHeight="15460" xr2:uid="{00000000-000D-0000-FFFF-FFFF00000000}"/>
  </bookViews>
  <sheets>
    <sheet name="Classement femmes après Étape 5" sheetId="4" r:id="rId1"/>
    <sheet name="Classement hommes après Étape 5" sheetId="2" r:id="rId2"/>
  </sheets>
  <definedNames>
    <definedName name="_xlnm._FilterDatabase" localSheetId="0">'Classement femmes après Étape 5'!$A$2:$BN$55</definedName>
    <definedName name="_xlnm._FilterDatabase" localSheetId="1" hidden="1">'Classement hommes après Étape 5'!$A$2:$BN$2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" i="2" l="1"/>
  <c r="BM9" i="2"/>
  <c r="BM4" i="2"/>
  <c r="BM12" i="2"/>
  <c r="BM6" i="2"/>
  <c r="BM18" i="2"/>
  <c r="BM7" i="2"/>
  <c r="BM11" i="2"/>
  <c r="BM10" i="2"/>
  <c r="BM21" i="2"/>
  <c r="BM16" i="2"/>
  <c r="BM19" i="2"/>
  <c r="BM25" i="2"/>
  <c r="BM17" i="2"/>
  <c r="BM24" i="2"/>
  <c r="BM27" i="2"/>
  <c r="BM30" i="2"/>
  <c r="BM26" i="2"/>
  <c r="BM81" i="2"/>
  <c r="BM29" i="2"/>
  <c r="BM35" i="2"/>
  <c r="BM36" i="2"/>
  <c r="BM23" i="2"/>
  <c r="BM44" i="2"/>
  <c r="BM38" i="2"/>
  <c r="BM39" i="2"/>
  <c r="BM46" i="2"/>
  <c r="BM28" i="2"/>
  <c r="BM45" i="2"/>
  <c r="BM34" i="2"/>
  <c r="BM41" i="2"/>
  <c r="BM57" i="2"/>
  <c r="BM54" i="2"/>
  <c r="BM83" i="2"/>
  <c r="BM58" i="2"/>
  <c r="BM53" i="2"/>
  <c r="BM5" i="2"/>
  <c r="BM13" i="2"/>
  <c r="BM14" i="2"/>
  <c r="BM15" i="2"/>
  <c r="BM20" i="2"/>
  <c r="BM22" i="2"/>
  <c r="BM31" i="2"/>
  <c r="BM32" i="2"/>
  <c r="BM33" i="2"/>
  <c r="BM37" i="2"/>
  <c r="BM40" i="2"/>
  <c r="BM42" i="2"/>
  <c r="BM43" i="2"/>
  <c r="BM47" i="2"/>
  <c r="BM48" i="2"/>
  <c r="BM49" i="2"/>
  <c r="BM51" i="2"/>
  <c r="BM52" i="2"/>
  <c r="BM55" i="2"/>
  <c r="BM56" i="2"/>
  <c r="BM60" i="2"/>
  <c r="BM61" i="2"/>
  <c r="BM63" i="2"/>
  <c r="BM64" i="2"/>
  <c r="BM70" i="2"/>
  <c r="BM73" i="2"/>
  <c r="BM68" i="2"/>
  <c r="BM74" i="2"/>
  <c r="BM72" i="2"/>
  <c r="BM71" i="2"/>
  <c r="BM69" i="2"/>
  <c r="BM75" i="2"/>
  <c r="BM76" i="2"/>
  <c r="BM78" i="2"/>
  <c r="BM80" i="2"/>
  <c r="BM66" i="2"/>
  <c r="BM67" i="2"/>
  <c r="BM77" i="2"/>
  <c r="BM82" i="2"/>
  <c r="BM79" i="2"/>
  <c r="BM65" i="2"/>
  <c r="BM8" i="2"/>
  <c r="BD58" i="2"/>
  <c r="BD57" i="2"/>
  <c r="BD54" i="2"/>
  <c r="BD53" i="2"/>
  <c r="BD46" i="2"/>
  <c r="BD45" i="2"/>
  <c r="BD44" i="2"/>
  <c r="BD41" i="2"/>
  <c r="BD39" i="2"/>
  <c r="BD38" i="2"/>
  <c r="BD36" i="2"/>
  <c r="BD35" i="2"/>
  <c r="BD34" i="2"/>
  <c r="BD30" i="2"/>
  <c r="BD29" i="2"/>
  <c r="BD28" i="2"/>
  <c r="BD27" i="2"/>
  <c r="BD26" i="2"/>
  <c r="BD25" i="2"/>
  <c r="BD24" i="2"/>
  <c r="BD23" i="2"/>
  <c r="BD21" i="2"/>
  <c r="BD19" i="2"/>
  <c r="BD18" i="2"/>
  <c r="BD17" i="2"/>
  <c r="BD16" i="2"/>
  <c r="BD12" i="2"/>
  <c r="BD11" i="2"/>
  <c r="BD10" i="2"/>
  <c r="BD9" i="2"/>
  <c r="BD8" i="2"/>
  <c r="BD7" i="2"/>
  <c r="BD6" i="2"/>
  <c r="BD4" i="2"/>
  <c r="BD3" i="2"/>
  <c r="AX4" i="2"/>
  <c r="AX5" i="2"/>
  <c r="AX6" i="2"/>
  <c r="AX7" i="2"/>
  <c r="AX8" i="2"/>
  <c r="AX9" i="2"/>
  <c r="AX10" i="2"/>
  <c r="AX11" i="2"/>
  <c r="AX12" i="2"/>
  <c r="AX14" i="2"/>
  <c r="AX13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3" i="2"/>
  <c r="AX32" i="2"/>
  <c r="AX34" i="2"/>
  <c r="AX35" i="2"/>
  <c r="AX36" i="2"/>
  <c r="AX38" i="2"/>
  <c r="AX37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2" i="2"/>
  <c r="AX51" i="2"/>
  <c r="AX53" i="2"/>
  <c r="AX54" i="2"/>
  <c r="AX55" i="2"/>
  <c r="AX56" i="2"/>
  <c r="AX57" i="2"/>
  <c r="AX58" i="2"/>
  <c r="AX59" i="2"/>
  <c r="AX60" i="2"/>
  <c r="AX61" i="2"/>
  <c r="AX62" i="2"/>
  <c r="AX3" i="2"/>
  <c r="BM3" i="4"/>
  <c r="BM4" i="4"/>
  <c r="BM7" i="4"/>
  <c r="BM6" i="4"/>
  <c r="BM5" i="4"/>
  <c r="BM14" i="4"/>
  <c r="BM8" i="4"/>
  <c r="BM11" i="4"/>
  <c r="BM21" i="4"/>
  <c r="BM20" i="4"/>
  <c r="BM18" i="4"/>
  <c r="BM16" i="4"/>
  <c r="BM15" i="4"/>
  <c r="BM19" i="4"/>
  <c r="BM28" i="4"/>
  <c r="BM24" i="4"/>
  <c r="BM27" i="4"/>
  <c r="BM30" i="4"/>
  <c r="BM31" i="4"/>
  <c r="BM32" i="4"/>
  <c r="BM9" i="4"/>
  <c r="BM10" i="4"/>
  <c r="BM12" i="4"/>
  <c r="BM17" i="4"/>
  <c r="BM22" i="4"/>
  <c r="BM23" i="4"/>
  <c r="BM25" i="4"/>
  <c r="BM26" i="4"/>
  <c r="BM29" i="4"/>
  <c r="BM33" i="4"/>
  <c r="BM36" i="4"/>
  <c r="BM35" i="4"/>
  <c r="BM37" i="4"/>
  <c r="BM39" i="4"/>
  <c r="BM40" i="4"/>
  <c r="BM41" i="4"/>
  <c r="BM34" i="4"/>
  <c r="BM38" i="4"/>
  <c r="BM42" i="4"/>
  <c r="BM13" i="4"/>
  <c r="BD32" i="4"/>
  <c r="BD31" i="4"/>
  <c r="BD30" i="4"/>
  <c r="BD28" i="4"/>
  <c r="BD27" i="4"/>
  <c r="BD24" i="4"/>
  <c r="BD21" i="4"/>
  <c r="BD20" i="4"/>
  <c r="BD19" i="4"/>
  <c r="BD18" i="4"/>
  <c r="BD16" i="4"/>
  <c r="BD15" i="4"/>
  <c r="BD14" i="4"/>
  <c r="BD13" i="4"/>
  <c r="BD11" i="4"/>
  <c r="BD8" i="4"/>
  <c r="BD7" i="4"/>
  <c r="BD6" i="4"/>
  <c r="BD5" i="4"/>
  <c r="BD4" i="4"/>
  <c r="BD3" i="4"/>
  <c r="AX32" i="4"/>
  <c r="AX31" i="4"/>
  <c r="AX30" i="4"/>
  <c r="AX29" i="4"/>
  <c r="AX28" i="4"/>
  <c r="AX27" i="4"/>
  <c r="AX26" i="4"/>
  <c r="AX25" i="4"/>
  <c r="AX24" i="4"/>
  <c r="AX23" i="4"/>
  <c r="AX22" i="4"/>
  <c r="AX20" i="4"/>
  <c r="AX19" i="4"/>
  <c r="AX18" i="4"/>
  <c r="AX17" i="4"/>
  <c r="AX16" i="4"/>
  <c r="AX15" i="4"/>
  <c r="AX14" i="4"/>
  <c r="AX21" i="4"/>
  <c r="BD83" i="2"/>
  <c r="BE83" i="2"/>
  <c r="BD81" i="2"/>
  <c r="BE81" i="2"/>
  <c r="BE53" i="2"/>
  <c r="BE58" i="2"/>
  <c r="BE41" i="2"/>
  <c r="BE28" i="2"/>
  <c r="BE34" i="2"/>
  <c r="BE57" i="2"/>
  <c r="BE29" i="2"/>
  <c r="BE46" i="2"/>
  <c r="BE45" i="2"/>
  <c r="BE39" i="2"/>
  <c r="BE44" i="2"/>
  <c r="BE26" i="2"/>
  <c r="BE19" i="2"/>
  <c r="BE30" i="2"/>
  <c r="BE36" i="2"/>
  <c r="BE17" i="2"/>
  <c r="BE23" i="2"/>
  <c r="BE11" i="2"/>
  <c r="BE16" i="2"/>
  <c r="BE25" i="2"/>
  <c r="BE12" i="2"/>
  <c r="BE18" i="2"/>
  <c r="BE3" i="2"/>
  <c r="BE4" i="2"/>
  <c r="BE8" i="2"/>
  <c r="BE9" i="2"/>
  <c r="BE6" i="2"/>
  <c r="BE21" i="2"/>
  <c r="BN4" i="2"/>
  <c r="BN63" i="2"/>
  <c r="BN6" i="2"/>
  <c r="BN9" i="2"/>
  <c r="BN21" i="2"/>
  <c r="BN67" i="2"/>
  <c r="BN18" i="2"/>
  <c r="BN66" i="2"/>
  <c r="BN12" i="2"/>
  <c r="BN10" i="2"/>
  <c r="BN16" i="2"/>
  <c r="BN68" i="2"/>
  <c r="BN69" i="2"/>
  <c r="BN65" i="2"/>
  <c r="AO3" i="2"/>
  <c r="AO4" i="2"/>
  <c r="AO8" i="2"/>
  <c r="AO63" i="2"/>
  <c r="AO6" i="2"/>
  <c r="AO9" i="2"/>
  <c r="AO21" i="2"/>
  <c r="AO67" i="2"/>
  <c r="AO18" i="2"/>
  <c r="AO66" i="2"/>
  <c r="AO12" i="2"/>
  <c r="AO7" i="2"/>
  <c r="AO14" i="2"/>
  <c r="AO25" i="2"/>
  <c r="AO42" i="2"/>
  <c r="AO13" i="2"/>
  <c r="AO72" i="2"/>
  <c r="AO10" i="2"/>
  <c r="AO16" i="2"/>
  <c r="AO22" i="2"/>
  <c r="AO11" i="2"/>
  <c r="AO23" i="2"/>
  <c r="AO27" i="2"/>
  <c r="AO24" i="2"/>
  <c r="AO17" i="2"/>
  <c r="AO51" i="2"/>
  <c r="AO36" i="2"/>
  <c r="AO37" i="2"/>
  <c r="AO30" i="2"/>
  <c r="AO19" i="2"/>
  <c r="AO26" i="2"/>
  <c r="AO64" i="2"/>
  <c r="AO35" i="2"/>
  <c r="AO48" i="2"/>
  <c r="AO70" i="2"/>
  <c r="AO38" i="2"/>
  <c r="AO44" i="2"/>
  <c r="AO75" i="2"/>
  <c r="AO54" i="2"/>
  <c r="AO39" i="2"/>
  <c r="AO31" i="2"/>
  <c r="AO45" i="2"/>
  <c r="AO46" i="2"/>
  <c r="AO29" i="2"/>
  <c r="AO57" i="2"/>
  <c r="AO34" i="2"/>
  <c r="AO28" i="2"/>
  <c r="AO49" i="2"/>
  <c r="AO74" i="2"/>
  <c r="AO40" i="2"/>
  <c r="AO33" i="2"/>
  <c r="AO76" i="2"/>
  <c r="AO43" i="2"/>
  <c r="AO77" i="2"/>
  <c r="AO52" i="2"/>
  <c r="AO41" i="2"/>
  <c r="AO56" i="2"/>
  <c r="AO58" i="2"/>
  <c r="AO78" i="2"/>
  <c r="AO79" i="2"/>
  <c r="AO55" i="2"/>
  <c r="AO53" i="2"/>
  <c r="AO95" i="2"/>
  <c r="AO81" i="2"/>
  <c r="AO82" i="2"/>
  <c r="AO83" i="2"/>
  <c r="AO65" i="2"/>
  <c r="BN4" i="4"/>
  <c r="BN7" i="4"/>
  <c r="BN14" i="4"/>
  <c r="BN6" i="4"/>
  <c r="BN5" i="4"/>
  <c r="BN8" i="4"/>
  <c r="BN11" i="4"/>
  <c r="BN35" i="4"/>
  <c r="BN12" i="4"/>
  <c r="BN34" i="4"/>
  <c r="AO33" i="4"/>
  <c r="AO7" i="4"/>
  <c r="AO4" i="4"/>
  <c r="AO6" i="4"/>
  <c r="AO14" i="4"/>
  <c r="AO5" i="4"/>
  <c r="AO11" i="4"/>
  <c r="AO12" i="4"/>
  <c r="AO21" i="4"/>
  <c r="AO8" i="4"/>
  <c r="AO36" i="4"/>
  <c r="AO19" i="4"/>
  <c r="AO22" i="4"/>
  <c r="AO20" i="4"/>
  <c r="AO17" i="4"/>
  <c r="AO35" i="4"/>
  <c r="AO28" i="4"/>
  <c r="AO10" i="4"/>
  <c r="AO16" i="4"/>
  <c r="AO24" i="4"/>
  <c r="AO37" i="4"/>
  <c r="AO26" i="4"/>
  <c r="AO18" i="4"/>
  <c r="AO27" i="4"/>
  <c r="AO25" i="4"/>
  <c r="AO15" i="4"/>
  <c r="AO29" i="4"/>
  <c r="AO39" i="4"/>
  <c r="AO40" i="4"/>
  <c r="AO41" i="4"/>
  <c r="AO46" i="4"/>
  <c r="AO32" i="4"/>
  <c r="AO31" i="4"/>
  <c r="AO30" i="4"/>
  <c r="AO3" i="4"/>
  <c r="BE10" i="2"/>
  <c r="BE7" i="2"/>
  <c r="BE24" i="2"/>
  <c r="BE35" i="2"/>
  <c r="BE27" i="2"/>
  <c r="BE38" i="2"/>
  <c r="BE54" i="2"/>
  <c r="AH8" i="2"/>
  <c r="AH11" i="2"/>
  <c r="AH9" i="2"/>
  <c r="AH12" i="2"/>
  <c r="AH67" i="2"/>
  <c r="AH70" i="2"/>
  <c r="AH3" i="2"/>
  <c r="AH66" i="2"/>
  <c r="AH5" i="2"/>
  <c r="AH68" i="2"/>
  <c r="AH6" i="2"/>
  <c r="AH63" i="2"/>
  <c r="AH4" i="2"/>
  <c r="AH71" i="2"/>
  <c r="AH18" i="2"/>
  <c r="AH25" i="2"/>
  <c r="AH10" i="2"/>
  <c r="AH87" i="2"/>
  <c r="AH19" i="2"/>
  <c r="AH14" i="2"/>
  <c r="AH7" i="2"/>
  <c r="AH21" i="2"/>
  <c r="AH13" i="2"/>
  <c r="AH29" i="2"/>
  <c r="AH24" i="2"/>
  <c r="AH48" i="2"/>
  <c r="AH35" i="2"/>
  <c r="AH73" i="2"/>
  <c r="AH17" i="2"/>
  <c r="AH16" i="2"/>
  <c r="AH64" i="2"/>
  <c r="AH26" i="2"/>
  <c r="AH74" i="2"/>
  <c r="AH104" i="2"/>
  <c r="AH37" i="2"/>
  <c r="AH69" i="2"/>
  <c r="AH27" i="2"/>
  <c r="AH30" i="2"/>
  <c r="AH44" i="2"/>
  <c r="AH51" i="2"/>
  <c r="AH23" i="2"/>
  <c r="AH20" i="2"/>
  <c r="AH42" i="2"/>
  <c r="AH75" i="2"/>
  <c r="AH32" i="2"/>
  <c r="AH43" i="2"/>
  <c r="AH28" i="2"/>
  <c r="AH96" i="2"/>
  <c r="AH47" i="2"/>
  <c r="AH76" i="2"/>
  <c r="AH31" i="2"/>
  <c r="AH46" i="2"/>
  <c r="AH41" i="2"/>
  <c r="AH36" i="2"/>
  <c r="AH39" i="2"/>
  <c r="AH38" i="2"/>
  <c r="AH77" i="2"/>
  <c r="AH45" i="2"/>
  <c r="AH34" i="2"/>
  <c r="AH40" i="2"/>
  <c r="AH60" i="2"/>
  <c r="AH57" i="2"/>
  <c r="AH56" i="2"/>
  <c r="AH52" i="2"/>
  <c r="AH50" i="2"/>
  <c r="AH80" i="2"/>
  <c r="AH59" i="2"/>
  <c r="AH54" i="2"/>
  <c r="AH58" i="2"/>
  <c r="AH61" i="2"/>
  <c r="AH53" i="2"/>
  <c r="AH79" i="2"/>
  <c r="AH81" i="2"/>
  <c r="AH93" i="2"/>
  <c r="AH100" i="2"/>
  <c r="AH101" i="2"/>
  <c r="AH82" i="2"/>
  <c r="AH62" i="2"/>
  <c r="AH83" i="2"/>
  <c r="AH65" i="2"/>
  <c r="BE30" i="4"/>
  <c r="AH13" i="4"/>
  <c r="AH3" i="4"/>
  <c r="AH7" i="4"/>
  <c r="AH14" i="4"/>
  <c r="AH4" i="4"/>
  <c r="AH6" i="4"/>
  <c r="AH20" i="4"/>
  <c r="AH19" i="4"/>
  <c r="AH5" i="4"/>
  <c r="AH33" i="4"/>
  <c r="AH23" i="4"/>
  <c r="AH8" i="4"/>
  <c r="AH21" i="4"/>
  <c r="AH34" i="4"/>
  <c r="AH17" i="4"/>
  <c r="AH43" i="4"/>
  <c r="AH27" i="4"/>
  <c r="AH38" i="4"/>
  <c r="AH48" i="4"/>
  <c r="AH11" i="4"/>
  <c r="AH44" i="4"/>
  <c r="AH18" i="4"/>
  <c r="AH26" i="4"/>
  <c r="AH35" i="4"/>
  <c r="AH28" i="4"/>
  <c r="AH24" i="4"/>
  <c r="AH37" i="4"/>
  <c r="AH15" i="4"/>
  <c r="AH16" i="4"/>
  <c r="AH25" i="4"/>
  <c r="AH40" i="4"/>
  <c r="AH45" i="4"/>
  <c r="AH29" i="4"/>
  <c r="AH42" i="4"/>
  <c r="AH41" i="4"/>
  <c r="AH32" i="4"/>
  <c r="AH30" i="4"/>
  <c r="AH31" i="4"/>
  <c r="AH53" i="4"/>
  <c r="AH9" i="4"/>
  <c r="P55" i="4"/>
  <c r="BE3" i="4"/>
  <c r="BE7" i="4"/>
  <c r="BE5" i="4"/>
  <c r="BE4" i="4"/>
  <c r="BE14" i="4"/>
  <c r="BE8" i="4"/>
  <c r="BE6" i="4"/>
  <c r="BE11" i="4"/>
  <c r="BE20" i="4"/>
  <c r="BE21" i="4"/>
  <c r="BE18" i="4"/>
  <c r="BE27" i="4"/>
  <c r="BE15" i="4"/>
  <c r="BE28" i="4"/>
  <c r="BE16" i="4"/>
  <c r="BE24" i="4"/>
  <c r="BE19" i="4"/>
  <c r="BE31" i="4"/>
  <c r="BE32" i="4"/>
  <c r="Z30" i="4"/>
  <c r="Z42" i="4"/>
  <c r="Z3" i="4"/>
  <c r="Z7" i="4"/>
  <c r="Z5" i="4"/>
  <c r="Z4" i="4"/>
  <c r="Z14" i="4"/>
  <c r="Z34" i="4"/>
  <c r="Z35" i="4"/>
  <c r="Z23" i="4"/>
  <c r="Z8" i="4"/>
  <c r="Z6" i="4"/>
  <c r="Z12" i="4"/>
  <c r="Z11" i="4"/>
  <c r="Z20" i="4"/>
  <c r="Z21" i="4"/>
  <c r="Z36" i="4"/>
  <c r="Z18" i="4"/>
  <c r="Z37" i="4"/>
  <c r="Z27" i="4"/>
  <c r="Z15" i="4"/>
  <c r="Z44" i="4"/>
  <c r="Z38" i="4"/>
  <c r="Z28" i="4"/>
  <c r="Z16" i="4"/>
  <c r="Z24" i="4"/>
  <c r="Z10" i="4"/>
  <c r="Z22" i="4"/>
  <c r="Z39" i="4"/>
  <c r="Z40" i="4"/>
  <c r="Z41" i="4"/>
  <c r="Z50" i="4"/>
  <c r="Z31" i="4"/>
  <c r="Z45" i="4"/>
  <c r="Z32" i="4"/>
  <c r="Z51" i="4"/>
  <c r="Z19" i="4"/>
  <c r="Z33" i="4"/>
  <c r="P9" i="4"/>
  <c r="P33" i="4"/>
  <c r="P43" i="4"/>
  <c r="P8" i="4"/>
  <c r="P4" i="4"/>
  <c r="P5" i="4"/>
  <c r="P34" i="4"/>
  <c r="P47" i="4"/>
  <c r="P18" i="4"/>
  <c r="P14" i="4"/>
  <c r="P23" i="4"/>
  <c r="P6" i="4"/>
  <c r="P36" i="4"/>
  <c r="P20" i="4"/>
  <c r="P15" i="4"/>
  <c r="P35" i="4"/>
  <c r="P21" i="4"/>
  <c r="P16" i="4"/>
  <c r="P11" i="4"/>
  <c r="P10" i="4"/>
  <c r="P28" i="4"/>
  <c r="P37" i="4"/>
  <c r="P22" i="4"/>
  <c r="P38" i="4"/>
  <c r="P7" i="4"/>
  <c r="P19" i="4"/>
  <c r="P26" i="4"/>
  <c r="P49" i="4"/>
  <c r="P27" i="4"/>
  <c r="P40" i="4"/>
  <c r="P24" i="4"/>
  <c r="P39" i="4"/>
  <c r="P42" i="4"/>
  <c r="P31" i="4"/>
  <c r="P32" i="4"/>
  <c r="P30" i="4"/>
  <c r="P46" i="4"/>
  <c r="P52" i="4"/>
  <c r="P54" i="4"/>
  <c r="P41" i="4"/>
  <c r="P3" i="4"/>
  <c r="Z66" i="2"/>
  <c r="Z3" i="2"/>
  <c r="Z9" i="2"/>
  <c r="Z71" i="2"/>
  <c r="Z4" i="2"/>
  <c r="Z12" i="2"/>
  <c r="Z16" i="2"/>
  <c r="Z19" i="2"/>
  <c r="Z68" i="2"/>
  <c r="Z10" i="2"/>
  <c r="Z18" i="2"/>
  <c r="Z11" i="2"/>
  <c r="Z7" i="2"/>
  <c r="Z85" i="2"/>
  <c r="Z63" i="2"/>
  <c r="Z21" i="2"/>
  <c r="Z25" i="2"/>
  <c r="Z15" i="2"/>
  <c r="Z67" i="2"/>
  <c r="Z14" i="2"/>
  <c r="Z91" i="2"/>
  <c r="Z30" i="2"/>
  <c r="Z90" i="2"/>
  <c r="Z17" i="2"/>
  <c r="Z6" i="2"/>
  <c r="Z72" i="2"/>
  <c r="Z73" i="2"/>
  <c r="Z27" i="2"/>
  <c r="Z20" i="2"/>
  <c r="Z24" i="2"/>
  <c r="Z103" i="2"/>
  <c r="Z29" i="2"/>
  <c r="Z35" i="2"/>
  <c r="Z69" i="2"/>
  <c r="Z64" i="2"/>
  <c r="Z75" i="2"/>
  <c r="Z76" i="2"/>
  <c r="Z32" i="2"/>
  <c r="Z33" i="2"/>
  <c r="Z92" i="2"/>
  <c r="Z22" i="2"/>
  <c r="Z38" i="2"/>
  <c r="Z26" i="2"/>
  <c r="Z46" i="2"/>
  <c r="Z36" i="2"/>
  <c r="Z39" i="2"/>
  <c r="Z100" i="2"/>
  <c r="Z44" i="2"/>
  <c r="Z45" i="2"/>
  <c r="Z28" i="2"/>
  <c r="Z47" i="2"/>
  <c r="Z55" i="2"/>
  <c r="Z34" i="2"/>
  <c r="Z31" i="2"/>
  <c r="Z77" i="2"/>
  <c r="Z43" i="2"/>
  <c r="Z23" i="2"/>
  <c r="Z79" i="2"/>
  <c r="Z49" i="2"/>
  <c r="Z57" i="2"/>
  <c r="Z56" i="2"/>
  <c r="Z78" i="2"/>
  <c r="Z41" i="2"/>
  <c r="Z61" i="2"/>
  <c r="Z58" i="2"/>
  <c r="Z60" i="2"/>
  <c r="Z80" i="2"/>
  <c r="Z53" i="2"/>
  <c r="Z54" i="2"/>
  <c r="Z81" i="2"/>
  <c r="Z101" i="2"/>
  <c r="Z83" i="2"/>
  <c r="Z82" i="2"/>
  <c r="Z8" i="2"/>
  <c r="P3" i="2"/>
  <c r="P5" i="2"/>
  <c r="P65" i="2"/>
  <c r="P12" i="2"/>
  <c r="P7" i="2"/>
  <c r="P70" i="2"/>
  <c r="P86" i="2"/>
  <c r="P6" i="2"/>
  <c r="P19" i="2"/>
  <c r="P11" i="2"/>
  <c r="P18" i="2"/>
  <c r="P20" i="2"/>
  <c r="P21" i="2"/>
  <c r="P13" i="2"/>
  <c r="P4" i="2"/>
  <c r="P9" i="2"/>
  <c r="P15" i="2"/>
  <c r="P30" i="2"/>
  <c r="P73" i="2"/>
  <c r="P68" i="2"/>
  <c r="P24" i="2"/>
  <c r="P17" i="2"/>
  <c r="P87" i="2"/>
  <c r="P74" i="2"/>
  <c r="P29" i="2"/>
  <c r="P25" i="2"/>
  <c r="P16" i="2"/>
  <c r="P10" i="2"/>
  <c r="P72" i="2"/>
  <c r="P63" i="2"/>
  <c r="P88" i="2"/>
  <c r="P89" i="2"/>
  <c r="P97" i="2"/>
  <c r="P71" i="2"/>
  <c r="P26" i="2"/>
  <c r="P90" i="2"/>
  <c r="P27" i="2"/>
  <c r="P35" i="2"/>
  <c r="P95" i="2"/>
  <c r="P36" i="2"/>
  <c r="P44" i="2"/>
  <c r="P69" i="2"/>
  <c r="P91" i="2"/>
  <c r="P75" i="2"/>
  <c r="P37" i="2"/>
  <c r="P40" i="2"/>
  <c r="P84" i="2"/>
  <c r="P39" i="2"/>
  <c r="P98" i="2"/>
  <c r="P96" i="2"/>
  <c r="P46" i="2"/>
  <c r="P76" i="2"/>
  <c r="P51" i="2"/>
  <c r="P32" i="2"/>
  <c r="P22" i="2"/>
  <c r="P47" i="2"/>
  <c r="P23" i="2"/>
  <c r="P57" i="2"/>
  <c r="P34" i="2"/>
  <c r="P38" i="2"/>
  <c r="P103" i="2"/>
  <c r="P54" i="2"/>
  <c r="P41" i="2"/>
  <c r="P78" i="2"/>
  <c r="P64" i="2"/>
  <c r="P92" i="2"/>
  <c r="P45" i="2"/>
  <c r="P52" i="2"/>
  <c r="P80" i="2"/>
  <c r="P28" i="2"/>
  <c r="P93" i="2"/>
  <c r="P61" i="2"/>
  <c r="P33" i="2"/>
  <c r="P55" i="2"/>
  <c r="P58" i="2"/>
  <c r="P53" i="2"/>
  <c r="P102" i="2"/>
  <c r="P83" i="2"/>
  <c r="P81" i="2"/>
  <c r="P99" i="2"/>
  <c r="P94" i="2"/>
  <c r="P8" i="2"/>
  <c r="V8" i="2"/>
  <c r="BN8" i="2"/>
  <c r="V5" i="2"/>
  <c r="BN5" i="2"/>
  <c r="V3" i="2"/>
  <c r="BN3" i="2"/>
  <c r="V33" i="4"/>
  <c r="BN33" i="4"/>
  <c r="V9" i="4"/>
  <c r="BN9" i="4"/>
  <c r="V3" i="4"/>
  <c r="BN3" i="4"/>
  <c r="V13" i="4"/>
  <c r="BN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46" authorId="0" shapeId="0" xr:uid="{9ED9D6E0-6E86-2A4D-B87A-560F1822A21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  <comment ref="L53" authorId="0" shapeId="0" xr:uid="{7CF6C5C9-AB72-B74C-AE5F-8B41737C3952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82" authorId="0" shapeId="0" xr:uid="{ED18F730-9C3D-D84B-BED0-F4B981C4BAB8}">
      <text>
        <r>
          <rPr>
            <sz val="10"/>
            <color rgb="FF000000"/>
            <rFont val="Arial"/>
            <family val="2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<sst xmlns="http://schemas.openxmlformats.org/spreadsheetml/2006/main" count="2077" uniqueCount="712">
  <si>
    <t>Prénom</t>
  </si>
  <si>
    <t>NOM</t>
  </si>
  <si>
    <t>sexe</t>
  </si>
  <si>
    <t xml:space="preserve">Ville </t>
  </si>
  <si>
    <t>Êtes-vous membre Triathlon Québec ?</t>
  </si>
  <si>
    <t>Club de triathlon, si applicable</t>
  </si>
  <si>
    <t>Mon identifiant Zwift est :</t>
  </si>
  <si>
    <t xml:space="preserve">La marque de ma base est : </t>
  </si>
  <si>
    <t xml:space="preserve">Modèle de la base: </t>
  </si>
  <si>
    <t>Avec quel appareil de mesure votre puissance est-elle estimée ?</t>
  </si>
  <si>
    <t>Diane</t>
  </si>
  <si>
    <t>Caza</t>
  </si>
  <si>
    <t>Femme</t>
  </si>
  <si>
    <t>Chateauguay</t>
  </si>
  <si>
    <t>50 à 59 ans</t>
  </si>
  <si>
    <t>Non (vous pouvez le devenir en cliquant ici : https://ccnbikes.com/#!/memberships/triathlon-quebec-2020)</t>
  </si>
  <si>
    <t>D.C.JZQC</t>
  </si>
  <si>
    <t>Tacx</t>
  </si>
  <si>
    <t>Flux s</t>
  </si>
  <si>
    <t>Capteur de vitesse ou cadence</t>
  </si>
  <si>
    <t>Léa</t>
  </si>
  <si>
    <t>Jacquin</t>
  </si>
  <si>
    <t>GENAS</t>
  </si>
  <si>
    <t>jacquinlea96@gmail.com</t>
  </si>
  <si>
    <t>20 à 29 ans</t>
  </si>
  <si>
    <t>Chambéry Triathlon</t>
  </si>
  <si>
    <t>Wahoo</t>
  </si>
  <si>
    <t>KickRCore</t>
  </si>
  <si>
    <t>Base d'entrainement</t>
  </si>
  <si>
    <t>Maud</t>
  </si>
  <si>
    <t>Marel</t>
  </si>
  <si>
    <t>Québec</t>
  </si>
  <si>
    <t>Flux S Smart</t>
  </si>
  <si>
    <t>Emilie</t>
  </si>
  <si>
    <t>Pageau</t>
  </si>
  <si>
    <t xml:space="preserve">Repentigny </t>
  </si>
  <si>
    <t xml:space="preserve">Emiliepageau </t>
  </si>
  <si>
    <t>Flux</t>
  </si>
  <si>
    <t xml:space="preserve">Paméla </t>
  </si>
  <si>
    <t>Poirier Ouellet</t>
  </si>
  <si>
    <t>Saint-Colomban</t>
  </si>
  <si>
    <t>30 à 39 ans</t>
  </si>
  <si>
    <t xml:space="preserve">Pamel Poirier </t>
  </si>
  <si>
    <t xml:space="preserve">Bushido </t>
  </si>
  <si>
    <t>Capteur de puissance (pédales ou pédaliers)</t>
  </si>
  <si>
    <t>Camille</t>
  </si>
  <si>
    <t>Lacombe</t>
  </si>
  <si>
    <t>16 à 19 ans (juniors)</t>
  </si>
  <si>
    <t>Camille LacombeCCGE</t>
  </si>
  <si>
    <t>Flow</t>
  </si>
  <si>
    <t>Gabrielle</t>
  </si>
  <si>
    <t>Bernatchez</t>
  </si>
  <si>
    <t>Club de triathlon Rouge et Or de l'université Laval</t>
  </si>
  <si>
    <t>G.Bernatchez</t>
  </si>
  <si>
    <t>Autre</t>
  </si>
  <si>
    <t>Blackburn Raceday</t>
  </si>
  <si>
    <t>Anne-Sophie</t>
  </si>
  <si>
    <t>Hebert</t>
  </si>
  <si>
    <t>St-Basile-Le-Grand</t>
  </si>
  <si>
    <t>Club de triathlon de l’université de Montréal</t>
  </si>
  <si>
    <t>Anne-Sophie Hebert|ECF|Néron</t>
  </si>
  <si>
    <t>Elite</t>
  </si>
  <si>
    <t>Suito</t>
  </si>
  <si>
    <t xml:space="preserve">Véronique </t>
  </si>
  <si>
    <t xml:space="preserve">Sauvé </t>
  </si>
  <si>
    <t>Terrebonne</t>
  </si>
  <si>
    <t>Twiny Vero, Qc</t>
  </si>
  <si>
    <t>Cycle ops</t>
  </si>
  <si>
    <t>Mylene</t>
  </si>
  <si>
    <t>Normandin</t>
  </si>
  <si>
    <t>Harrison Mills</t>
  </si>
  <si>
    <t>40 à 49 ans</t>
  </si>
  <si>
    <t xml:space="preserve">For club </t>
  </si>
  <si>
    <t>M.normandin (F2C) (velofix)</t>
  </si>
  <si>
    <t>Computrainer</t>
  </si>
  <si>
    <t>Eve-Line</t>
  </si>
  <si>
    <t>Allard</t>
  </si>
  <si>
    <t>Montreal</t>
  </si>
  <si>
    <t>Oui</t>
  </si>
  <si>
    <t>Les Chickens</t>
  </si>
  <si>
    <t>E.Allard</t>
  </si>
  <si>
    <t>Neo</t>
  </si>
  <si>
    <t xml:space="preserve">Dominique </t>
  </si>
  <si>
    <t xml:space="preserve">Plamondon-Filion </t>
  </si>
  <si>
    <t xml:space="preserve">Québec </t>
  </si>
  <si>
    <t>Dom P-Filion - Capitale Triathlon</t>
  </si>
  <si>
    <t xml:space="preserve">Kinetic </t>
  </si>
  <si>
    <t>Nathalie</t>
  </si>
  <si>
    <t>Camire</t>
  </si>
  <si>
    <t xml:space="preserve">Drummondville </t>
  </si>
  <si>
    <t>Triomax</t>
  </si>
  <si>
    <t>Nat Camiré_CCD</t>
  </si>
  <si>
    <t>Cyntia</t>
  </si>
  <si>
    <t>Théberge</t>
  </si>
  <si>
    <t>Chambly</t>
  </si>
  <si>
    <t>Trifort</t>
  </si>
  <si>
    <t>Cyntia Théberge</t>
  </si>
  <si>
    <t>Saris</t>
  </si>
  <si>
    <t>Dominique</t>
  </si>
  <si>
    <t>Matteau</t>
  </si>
  <si>
    <t>St-Hubert</t>
  </si>
  <si>
    <t>matteaud67@gmail.com</t>
  </si>
  <si>
    <t xml:space="preserve">Trifort </t>
  </si>
  <si>
    <t xml:space="preserve">Zumo </t>
  </si>
  <si>
    <t>Janik</t>
  </si>
  <si>
    <t>Legault</t>
  </si>
  <si>
    <t>Saint-Basile-le-Grand</t>
  </si>
  <si>
    <t>Janik Legault</t>
  </si>
  <si>
    <t>Zumo</t>
  </si>
  <si>
    <t>Sarah</t>
  </si>
  <si>
    <t>Côté-Delisle</t>
  </si>
  <si>
    <t>Capitale triathlon</t>
  </si>
  <si>
    <t>Sarah C.-Delisle / Capitale Tri</t>
  </si>
  <si>
    <t>NEO2T</t>
  </si>
  <si>
    <t>Anne</t>
  </si>
  <si>
    <t>Grégoire-Duclos</t>
  </si>
  <si>
    <t>Lévis</t>
  </si>
  <si>
    <t>Bionick Triathlon</t>
  </si>
  <si>
    <t>Anne Grégoire-Duclos</t>
  </si>
  <si>
    <t>KICKR</t>
  </si>
  <si>
    <t>Raphaëlle</t>
  </si>
  <si>
    <t>St-Pierre</t>
  </si>
  <si>
    <t>U15</t>
  </si>
  <si>
    <t>Capitale Triathlon</t>
  </si>
  <si>
    <t>Raphaëlle St-Pierre(CT)</t>
  </si>
  <si>
    <t>Kinetic Road Machine</t>
  </si>
  <si>
    <t>Kickr Core</t>
  </si>
  <si>
    <t>Amélie</t>
  </si>
  <si>
    <t xml:space="preserve">Gauthier </t>
  </si>
  <si>
    <t>Dolbeau</t>
  </si>
  <si>
    <t>Amélie Gauthier</t>
  </si>
  <si>
    <t xml:space="preserve">Tacx Ironman smart </t>
  </si>
  <si>
    <t>Je ne sais pas</t>
  </si>
  <si>
    <t>shelby</t>
  </si>
  <si>
    <t>lajeunesse</t>
  </si>
  <si>
    <t>st-jean-sur-richelieu</t>
  </si>
  <si>
    <t>Tribut</t>
  </si>
  <si>
    <t>s.lajeunesse</t>
  </si>
  <si>
    <t>flux</t>
  </si>
  <si>
    <t xml:space="preserve">Joannie </t>
  </si>
  <si>
    <t>Sanche</t>
  </si>
  <si>
    <t>Val-David</t>
  </si>
  <si>
    <t>Joannie Sanche</t>
  </si>
  <si>
    <t>Flux2</t>
  </si>
  <si>
    <t>Anabelle</t>
  </si>
  <si>
    <t>Saindon</t>
  </si>
  <si>
    <t>Levis</t>
  </si>
  <si>
    <t>Eric Saindon SAR</t>
  </si>
  <si>
    <t>Tacx flux</t>
  </si>
  <si>
    <t>Dion</t>
  </si>
  <si>
    <t xml:space="preserve">Lévis </t>
  </si>
  <si>
    <t>DoumDion</t>
  </si>
  <si>
    <t>Line</t>
  </si>
  <si>
    <t>Vaillancourt</t>
  </si>
  <si>
    <t>line vaillancourt</t>
  </si>
  <si>
    <t>kickR71F8 version firmware 1.5.68</t>
  </si>
  <si>
    <t>Carolyne</t>
  </si>
  <si>
    <t>Guay</t>
  </si>
  <si>
    <t>Sutton</t>
  </si>
  <si>
    <t>Carolyne Guay</t>
  </si>
  <si>
    <t>Kickr core</t>
  </si>
  <si>
    <t xml:space="preserve">Andrée-Anne </t>
  </si>
  <si>
    <t xml:space="preserve">Dumont </t>
  </si>
  <si>
    <t xml:space="preserve">Pohénégamook </t>
  </si>
  <si>
    <t xml:space="preserve">A Dumont </t>
  </si>
  <si>
    <t xml:space="preserve">Flux </t>
  </si>
  <si>
    <t xml:space="preserve">Kickr </t>
  </si>
  <si>
    <t>Hamel</t>
  </si>
  <si>
    <t>St-germain</t>
  </si>
  <si>
    <t>Sarah Hamel</t>
  </si>
  <si>
    <t>Vortex</t>
  </si>
  <si>
    <t>Claudie</t>
  </si>
  <si>
    <t>Simard</t>
  </si>
  <si>
    <t>La Baie</t>
  </si>
  <si>
    <t>Blue Twist</t>
  </si>
  <si>
    <t>Louise</t>
  </si>
  <si>
    <t>Atkinson</t>
  </si>
  <si>
    <t>Mont Tremblant</t>
  </si>
  <si>
    <t>70 à 79 ans</t>
  </si>
  <si>
    <t>Louise Atkinson</t>
  </si>
  <si>
    <t>WF104</t>
  </si>
  <si>
    <t>Frederique</t>
  </si>
  <si>
    <t>Lapie</t>
  </si>
  <si>
    <t>Carignan</t>
  </si>
  <si>
    <t>Fred Lapi</t>
  </si>
  <si>
    <t>bushido smart</t>
  </si>
  <si>
    <t xml:space="preserve">Raphaëlle </t>
  </si>
  <si>
    <t>Rivard</t>
  </si>
  <si>
    <t>Drummondville</t>
  </si>
  <si>
    <t xml:space="preserve">François Rivard </t>
  </si>
  <si>
    <t xml:space="preserve">Marie-Ange </t>
  </si>
  <si>
    <t>Hébert</t>
  </si>
  <si>
    <t>St-basile le grand</t>
  </si>
  <si>
    <t>Triathlon Hippocampe</t>
  </si>
  <si>
    <t>Marie-Ange Hébert</t>
  </si>
  <si>
    <t>Kinetic</t>
  </si>
  <si>
    <t>Laurie</t>
  </si>
  <si>
    <t>Bisaillon</t>
  </si>
  <si>
    <t>Montréal</t>
  </si>
  <si>
    <t>Club de triathlon de l'Université de Montréal</t>
  </si>
  <si>
    <t>Laurie Bisaillon</t>
  </si>
  <si>
    <t>Booster</t>
  </si>
  <si>
    <t>Brianna</t>
  </si>
  <si>
    <t>Gatineau</t>
  </si>
  <si>
    <t>briannahebert@outlook.com</t>
  </si>
  <si>
    <t>Club Espoir</t>
  </si>
  <si>
    <t>Matisse</t>
  </si>
  <si>
    <t>Plessisville</t>
  </si>
  <si>
    <t>Flux S smart</t>
  </si>
  <si>
    <t>08-58-30</t>
  </si>
  <si>
    <t>Charlotte</t>
  </si>
  <si>
    <t xml:space="preserve">Guay Julien </t>
  </si>
  <si>
    <t xml:space="preserve">Charlotte Guay Julien </t>
  </si>
  <si>
    <t>Giovanna</t>
  </si>
  <si>
    <t xml:space="preserve">Salvatori </t>
  </si>
  <si>
    <t xml:space="preserve">Giovanna Salvatori </t>
  </si>
  <si>
    <t xml:space="preserve">Tacx bushido </t>
  </si>
  <si>
    <t>Triathlon Rive Nord</t>
  </si>
  <si>
    <t>Kelly-Ann</t>
  </si>
  <si>
    <t>Beaupré</t>
  </si>
  <si>
    <t>Triomax Junior</t>
  </si>
  <si>
    <t>Kelly-Ann Beaupré</t>
  </si>
  <si>
    <t xml:space="preserve">Vortex </t>
  </si>
  <si>
    <t>Marie-Pier</t>
  </si>
  <si>
    <t>Noël</t>
  </si>
  <si>
    <t>MARIE-PIER NOËL</t>
  </si>
  <si>
    <t>Chantal</t>
  </si>
  <si>
    <t>Vezina</t>
  </si>
  <si>
    <t>CVez (Qc)</t>
  </si>
  <si>
    <t>Lorie</t>
  </si>
  <si>
    <t>lorie_hebert@outlook.com</t>
  </si>
  <si>
    <t>kinetik</t>
  </si>
  <si>
    <t>Noemie</t>
  </si>
  <si>
    <t>Beaulieu</t>
  </si>
  <si>
    <t>Quebec</t>
  </si>
  <si>
    <t>Noemie Beaulieu (16 ans, Canada</t>
  </si>
  <si>
    <t>Myriam</t>
  </si>
  <si>
    <t>Michaud</t>
  </si>
  <si>
    <t>Granby</t>
  </si>
  <si>
    <t>Myriam Michaud</t>
  </si>
  <si>
    <t>Smart</t>
  </si>
  <si>
    <t>Audrey</t>
  </si>
  <si>
    <t>Bergeron</t>
  </si>
  <si>
    <t>St-Antoine de Tilly</t>
  </si>
  <si>
    <t>Audrey Bergeron</t>
  </si>
  <si>
    <t>Tacx flow</t>
  </si>
  <si>
    <t xml:space="preserve">Lynda </t>
  </si>
  <si>
    <t xml:space="preserve">Gingras </t>
  </si>
  <si>
    <t xml:space="preserve">Gatineau </t>
  </si>
  <si>
    <t xml:space="preserve">Lili Tri Bionick Ottawa </t>
  </si>
  <si>
    <t xml:space="preserve">Hammer H2 </t>
  </si>
  <si>
    <t xml:space="preserve">Marie-France </t>
  </si>
  <si>
    <t>Roy</t>
  </si>
  <si>
    <t>St-Jean-sur-Richelieu</t>
  </si>
  <si>
    <t xml:space="preserve">Tribut </t>
  </si>
  <si>
    <t>Marie-France Roy</t>
  </si>
  <si>
    <t xml:space="preserve">Flucx </t>
  </si>
  <si>
    <t xml:space="preserve">Charles </t>
  </si>
  <si>
    <t>Beaulne</t>
  </si>
  <si>
    <t>Homme</t>
  </si>
  <si>
    <t>Vaudreuil-Dorion</t>
  </si>
  <si>
    <t>Charles Beaulne ⓥ</t>
  </si>
  <si>
    <t>Wahoo Kickr Power</t>
  </si>
  <si>
    <t>Simon</t>
  </si>
  <si>
    <t>Plante</t>
  </si>
  <si>
    <t>St-flavien</t>
  </si>
  <si>
    <t>Simon plante</t>
  </si>
  <si>
    <t>Flux 2</t>
  </si>
  <si>
    <t>Kevin</t>
  </si>
  <si>
    <t>Bouchard</t>
  </si>
  <si>
    <t>Sainte-Anne-des-Monts</t>
  </si>
  <si>
    <t>Triathlon Rimouski</t>
  </si>
  <si>
    <t>Kevin Bouchard</t>
  </si>
  <si>
    <t>Thomas</t>
  </si>
  <si>
    <t>Tetu</t>
  </si>
  <si>
    <t>Thomas Tetu R&amp;Otri</t>
  </si>
  <si>
    <t>Neo 2T</t>
  </si>
  <si>
    <t>Jean-Philippe</t>
  </si>
  <si>
    <t>Fortin</t>
  </si>
  <si>
    <t>Jean Philippe Fortin [ CT | JZQC ]</t>
  </si>
  <si>
    <t>Mickael</t>
  </si>
  <si>
    <t>Vachon</t>
  </si>
  <si>
    <t>Laval</t>
  </si>
  <si>
    <t>Mick Vachon (Club cycliste Team-X Qubec)</t>
  </si>
  <si>
    <t>kickr 1e génération</t>
  </si>
  <si>
    <t>Mathieu</t>
  </si>
  <si>
    <t>Princeville</t>
  </si>
  <si>
    <t>Mathieu Plante</t>
  </si>
  <si>
    <t>Neo 2t</t>
  </si>
  <si>
    <t>Louis</t>
  </si>
  <si>
    <t>Regimbal</t>
  </si>
  <si>
    <t>Montreal ouest</t>
  </si>
  <si>
    <t>Louis Regimbal</t>
  </si>
  <si>
    <t xml:space="preserve">Frédéric </t>
  </si>
  <si>
    <t>Vallée</t>
  </si>
  <si>
    <t xml:space="preserve">Frédéric Vallée </t>
  </si>
  <si>
    <t>Bushido</t>
  </si>
  <si>
    <t>Philippe</t>
  </si>
  <si>
    <t>Lavoie</t>
  </si>
  <si>
    <t>Marc-Etienne</t>
  </si>
  <si>
    <t>Gagnon</t>
  </si>
  <si>
    <t>Saint-Jean-sur-Richelieu</t>
  </si>
  <si>
    <t>Marc-Etienne Gagnon</t>
  </si>
  <si>
    <t xml:space="preserve">Jean Philippe </t>
  </si>
  <si>
    <t>Daly</t>
  </si>
  <si>
    <t>Jean Philippe Daly9108</t>
  </si>
  <si>
    <t xml:space="preserve">Neo 2 </t>
  </si>
  <si>
    <t>Alexandre</t>
  </si>
  <si>
    <t>Dube</t>
  </si>
  <si>
    <t xml:space="preserve">BartCoaching </t>
  </si>
  <si>
    <t>Alexandre Dube</t>
  </si>
  <si>
    <t>Chuck</t>
  </si>
  <si>
    <t>Perreault</t>
  </si>
  <si>
    <t>Le club des vieux séniles has-been</t>
  </si>
  <si>
    <t>chuckperreault</t>
  </si>
  <si>
    <t>Alex</t>
  </si>
  <si>
    <t>Paquette</t>
  </si>
  <si>
    <t>St-Jean de matha</t>
  </si>
  <si>
    <t>A. Paquette</t>
  </si>
  <si>
    <t>Jerome</t>
  </si>
  <si>
    <t>Emery</t>
  </si>
  <si>
    <t>Club de triathlon Université de Montréal</t>
  </si>
  <si>
    <t>JEROME EMERY</t>
  </si>
  <si>
    <t>Genius</t>
  </si>
  <si>
    <t>Gabriel</t>
  </si>
  <si>
    <t>Carbonneau</t>
  </si>
  <si>
    <t>Kickr</t>
  </si>
  <si>
    <t>Jacob</t>
  </si>
  <si>
    <t>Gauvin</t>
  </si>
  <si>
    <t>Bionick triathlon</t>
  </si>
  <si>
    <t>Jacob Gauvin</t>
  </si>
  <si>
    <t>Samuel</t>
  </si>
  <si>
    <t>Dupuis</t>
  </si>
  <si>
    <t>Samuel Dupuis</t>
  </si>
  <si>
    <t>Louis Grégoire-Duclos</t>
  </si>
  <si>
    <t>Kickr Snap</t>
  </si>
  <si>
    <t>Direto</t>
  </si>
  <si>
    <t>olivier</t>
  </si>
  <si>
    <t>St-Hilaire</t>
  </si>
  <si>
    <t>Olivier St-Hilaire</t>
  </si>
  <si>
    <t>Hammer 3</t>
  </si>
  <si>
    <t>Banville</t>
  </si>
  <si>
    <t>Ottawa</t>
  </si>
  <si>
    <t>Alex Banville</t>
  </si>
  <si>
    <t>Pierre-Luc</t>
  </si>
  <si>
    <t>Belanger-Melancon</t>
  </si>
  <si>
    <t>Pierre-Luc Belanger (Rouleurs Polo Velo A)</t>
  </si>
  <si>
    <t>H3</t>
  </si>
  <si>
    <t>Yvon</t>
  </si>
  <si>
    <t>Rivet</t>
  </si>
  <si>
    <t>Patrick</t>
  </si>
  <si>
    <t>Poulin</t>
  </si>
  <si>
    <t>Patrick Poulin Triomax</t>
  </si>
  <si>
    <t>Tacx vortex smart</t>
  </si>
  <si>
    <t>Léo</t>
  </si>
  <si>
    <t>Plamondon</t>
  </si>
  <si>
    <t>Léo Plamondon</t>
  </si>
  <si>
    <t>Francis</t>
  </si>
  <si>
    <t>McKinnon</t>
  </si>
  <si>
    <t>Francis McKinnon</t>
  </si>
  <si>
    <t>Flux S</t>
  </si>
  <si>
    <t>JP</t>
  </si>
  <si>
    <t>Ste-Marthe-sur-le-lac</t>
  </si>
  <si>
    <t>JP Bergeron (FLO)</t>
  </si>
  <si>
    <t>Samaël</t>
  </si>
  <si>
    <t>Fleury Nadeau</t>
  </si>
  <si>
    <t>Saint-agapit</t>
  </si>
  <si>
    <t>Samaël Fleury Nadeau</t>
  </si>
  <si>
    <t>Élite qubo digital Smart B+</t>
  </si>
  <si>
    <t>Rudy</t>
  </si>
  <si>
    <t>Allen</t>
  </si>
  <si>
    <t>EVO</t>
  </si>
  <si>
    <t>Rudy Allen</t>
  </si>
  <si>
    <t>Julien</t>
  </si>
  <si>
    <t>Laroche</t>
  </si>
  <si>
    <t>Julien Laroche</t>
  </si>
  <si>
    <t>Flux 2 smart</t>
  </si>
  <si>
    <t>Sylvain</t>
  </si>
  <si>
    <t>Dessureault</t>
  </si>
  <si>
    <t xml:space="preserve">Blainville </t>
  </si>
  <si>
    <t>N/A</t>
  </si>
  <si>
    <t>S.Dessureault</t>
  </si>
  <si>
    <t>Turgeon</t>
  </si>
  <si>
    <t>Alexandre Turgeon (CT)</t>
  </si>
  <si>
    <t>Tacx Néo 2T</t>
  </si>
  <si>
    <t>Vincent</t>
  </si>
  <si>
    <t>Vincent Fortin - TRIFORT</t>
  </si>
  <si>
    <t>Directo X</t>
  </si>
  <si>
    <t>Frederic</t>
  </si>
  <si>
    <t>Nguyen</t>
  </si>
  <si>
    <t>Frederic Nguyen - CCC Trifort</t>
  </si>
  <si>
    <t>Tacx Neo</t>
  </si>
  <si>
    <t>Jean-François</t>
  </si>
  <si>
    <t>Villeneuve</t>
  </si>
  <si>
    <t>jfvilleneuve@hotmail.com</t>
  </si>
  <si>
    <t>Christian</t>
  </si>
  <si>
    <t>Christian St-Pierre | CT | JzQc</t>
  </si>
  <si>
    <t>Kinetik Rock and Roll w/Inride Sensor</t>
  </si>
  <si>
    <t>Benoit</t>
  </si>
  <si>
    <t>Schinck</t>
  </si>
  <si>
    <t>Candiac</t>
  </si>
  <si>
    <t xml:space="preserve">Non </t>
  </si>
  <si>
    <t>Néo première génération</t>
  </si>
  <si>
    <t>David</t>
  </si>
  <si>
    <t>Charron</t>
  </si>
  <si>
    <t>D.Charron [Trifort]</t>
  </si>
  <si>
    <t>Blue motion</t>
  </si>
  <si>
    <t>Olivier</t>
  </si>
  <si>
    <t>Moraine</t>
  </si>
  <si>
    <t>Beaconsfield</t>
  </si>
  <si>
    <t>MyTriathlon</t>
  </si>
  <si>
    <t>Olivier Moraine</t>
  </si>
  <si>
    <t>neo2T</t>
  </si>
  <si>
    <t>Anthony</t>
  </si>
  <si>
    <t>Léveillé</t>
  </si>
  <si>
    <t>Anthony Léveillé</t>
  </si>
  <si>
    <t>Thierry</t>
  </si>
  <si>
    <t>Pépin</t>
  </si>
  <si>
    <t>Saint-Sauveur</t>
  </si>
  <si>
    <t>TitiPepin</t>
  </si>
  <si>
    <t xml:space="preserve">Thinkrider x7 </t>
  </si>
  <si>
    <t>Bilodeau</t>
  </si>
  <si>
    <t>Sainte-Marie</t>
  </si>
  <si>
    <t>Thomas Bilodeau</t>
  </si>
  <si>
    <t>Maxime</t>
  </si>
  <si>
    <t>St-Amour</t>
  </si>
  <si>
    <t>Coteau-du-Lac</t>
  </si>
  <si>
    <t>Tri-o-Lacs</t>
  </si>
  <si>
    <t>Maxime St-Amour</t>
  </si>
  <si>
    <t xml:space="preserve">Direto </t>
  </si>
  <si>
    <t>Desjardins</t>
  </si>
  <si>
    <t>Hippocampe</t>
  </si>
  <si>
    <t xml:space="preserve">Olivier Desjardins </t>
  </si>
  <si>
    <t>Gregory</t>
  </si>
  <si>
    <t>Petrieux</t>
  </si>
  <si>
    <t>Trois-rivières</t>
  </si>
  <si>
    <t>Greg Ptx</t>
  </si>
  <si>
    <t>Stéphane</t>
  </si>
  <si>
    <t>Jolin</t>
  </si>
  <si>
    <t>Stephjol</t>
  </si>
  <si>
    <t xml:space="preserve">Neo2t </t>
  </si>
  <si>
    <t>Jodoin</t>
  </si>
  <si>
    <t>Trois Rivieres</t>
  </si>
  <si>
    <t>Trimégo</t>
  </si>
  <si>
    <t>Fjodoin_IM</t>
  </si>
  <si>
    <t>Jeremie</t>
  </si>
  <si>
    <t>Martin</t>
  </si>
  <si>
    <t>jeremie martin R&amp;Otri</t>
  </si>
  <si>
    <t>flux 2</t>
  </si>
  <si>
    <t>Francois</t>
  </si>
  <si>
    <t>Binette</t>
  </si>
  <si>
    <t>Francois Binette</t>
  </si>
  <si>
    <t>JARDOT</t>
  </si>
  <si>
    <t>levis</t>
  </si>
  <si>
    <t>FLucho</t>
  </si>
  <si>
    <t>COMPUTRAINER</t>
  </si>
  <si>
    <t>MOISAN</t>
  </si>
  <si>
    <t>Olivier Moisan</t>
  </si>
  <si>
    <t>Cam</t>
  </si>
  <si>
    <t>Cam St-Pierre ( ID 1544035 )</t>
  </si>
  <si>
    <t>Neo smart</t>
  </si>
  <si>
    <t>Marc-André</t>
  </si>
  <si>
    <t>Stoneham</t>
  </si>
  <si>
    <t>M-A Vachon (Club cycliste Team-X Qubec)</t>
  </si>
  <si>
    <t>Tourigny-Plante</t>
  </si>
  <si>
    <t>Alex Tourigny-Plante R&amp;Otri</t>
  </si>
  <si>
    <t>Benoît</t>
  </si>
  <si>
    <t>Lacroix</t>
  </si>
  <si>
    <t>Éric</t>
  </si>
  <si>
    <t>Bromont</t>
  </si>
  <si>
    <t xml:space="preserve">TreePeaks </t>
  </si>
  <si>
    <t xml:space="preserve">E. Gauvin TreePeaks </t>
  </si>
  <si>
    <t>Charles-Antoine</t>
  </si>
  <si>
    <t>Legrand</t>
  </si>
  <si>
    <t>Blainville</t>
  </si>
  <si>
    <t>Triathlon Laval</t>
  </si>
  <si>
    <t>Charles-Antoine Legrand</t>
  </si>
  <si>
    <t>Rouleau inside ride e-motion</t>
  </si>
  <si>
    <t>Antoine</t>
  </si>
  <si>
    <t>Regouffre</t>
  </si>
  <si>
    <t>Thomas Regouffre</t>
  </si>
  <si>
    <t>Larry</t>
  </si>
  <si>
    <t>Dufresne</t>
  </si>
  <si>
    <t>Larry Dufresne</t>
  </si>
  <si>
    <t xml:space="preserve">Jérémie </t>
  </si>
  <si>
    <t>Toutant</t>
  </si>
  <si>
    <t>Triathlon rive nord</t>
  </si>
  <si>
    <t>Jérémie Toutant</t>
  </si>
  <si>
    <t>Mathis</t>
  </si>
  <si>
    <t>Larochelle</t>
  </si>
  <si>
    <t>Mathis Larochelle</t>
  </si>
  <si>
    <t>Neo 2 smart</t>
  </si>
  <si>
    <t>Barrette</t>
  </si>
  <si>
    <t>Simon Barrette</t>
  </si>
  <si>
    <t>Tack kickr snap</t>
  </si>
  <si>
    <t>Steven</t>
  </si>
  <si>
    <t>steven roy</t>
  </si>
  <si>
    <t>NÉO</t>
  </si>
  <si>
    <t>Jonathan</t>
  </si>
  <si>
    <t>Grignon</t>
  </si>
  <si>
    <t>Val-d'Or</t>
  </si>
  <si>
    <t>Jonathan Grignon</t>
  </si>
  <si>
    <t>Nathaniel</t>
  </si>
  <si>
    <t>Smith</t>
  </si>
  <si>
    <t>lévis</t>
  </si>
  <si>
    <t xml:space="preserve">Nathaniel Smith </t>
  </si>
  <si>
    <t xml:space="preserve">Neo smart </t>
  </si>
  <si>
    <t>Joey</t>
  </si>
  <si>
    <t>McGuirk</t>
  </si>
  <si>
    <t>Joey McWork</t>
  </si>
  <si>
    <t>Neo 2</t>
  </si>
  <si>
    <t>Blais</t>
  </si>
  <si>
    <t>Anjou</t>
  </si>
  <si>
    <t>mathblais</t>
  </si>
  <si>
    <t>kickr 2018</t>
  </si>
  <si>
    <t>Forest</t>
  </si>
  <si>
    <t xml:space="preserve">Trois-Rivières </t>
  </si>
  <si>
    <t xml:space="preserve">Trimégo </t>
  </si>
  <si>
    <t>Olivier Forest</t>
  </si>
  <si>
    <t>3 rouleaux</t>
  </si>
  <si>
    <t>Nathan</t>
  </si>
  <si>
    <t>Grondin</t>
  </si>
  <si>
    <t>Nathan Grondin</t>
  </si>
  <si>
    <t xml:space="preserve">3 rouleaux </t>
  </si>
  <si>
    <t>Daniel</t>
  </si>
  <si>
    <t>Lepage</t>
  </si>
  <si>
    <t>St-André-de-Kamouraska</t>
  </si>
  <si>
    <t>Filoup</t>
  </si>
  <si>
    <t>D.Lepage</t>
  </si>
  <si>
    <t>Matthew</t>
  </si>
  <si>
    <t>Le Bolloch</t>
  </si>
  <si>
    <t>Magog</t>
  </si>
  <si>
    <t>Matthew Le Bolloch - Giant Magog</t>
  </si>
  <si>
    <t>Core</t>
  </si>
  <si>
    <t>Nive</t>
  </si>
  <si>
    <t>Morin</t>
  </si>
  <si>
    <t>Saint-Charles-Borromée</t>
  </si>
  <si>
    <t>Nive Morin [Éq. Doc VLO]</t>
  </si>
  <si>
    <t>Néo</t>
  </si>
  <si>
    <t>Léandre</t>
  </si>
  <si>
    <t>Saint-Christophe D'Arthabaska</t>
  </si>
  <si>
    <t>TRIVIC</t>
  </si>
  <si>
    <t>Léandre Binette</t>
  </si>
  <si>
    <t>kickr</t>
  </si>
  <si>
    <t>Elliot</t>
  </si>
  <si>
    <t>Bérubé</t>
  </si>
  <si>
    <t>Rivière-du-Loup</t>
  </si>
  <si>
    <t>Elliot Bérubé</t>
  </si>
  <si>
    <t>Alexandre-Benjamin</t>
  </si>
  <si>
    <t>Funes-Bonilla</t>
  </si>
  <si>
    <t>Club de triathlon de l'université de Montréal</t>
  </si>
  <si>
    <t>Alexandre-Benjamin Funes-Bonilla</t>
  </si>
  <si>
    <t>Boucher</t>
  </si>
  <si>
    <t>Olivier Boucher - CCD</t>
  </si>
  <si>
    <t>Lac-Megantic</t>
  </si>
  <si>
    <t>Antoine Michaud</t>
  </si>
  <si>
    <t>Viau</t>
  </si>
  <si>
    <t xml:space="preserve">Saint-Étienne-de-Bolton </t>
  </si>
  <si>
    <t>60 à 69 ans</t>
  </si>
  <si>
    <t xml:space="preserve">Triomphe triathlon </t>
  </si>
  <si>
    <t>B Viau</t>
  </si>
  <si>
    <t xml:space="preserve">Néo </t>
  </si>
  <si>
    <t>Serge</t>
  </si>
  <si>
    <t>Laforge</t>
  </si>
  <si>
    <t xml:space="preserve">Varennes </t>
  </si>
  <si>
    <t>3Fnergie</t>
  </si>
  <si>
    <t>Serge Laforge JZQC</t>
  </si>
  <si>
    <t>tacx néo</t>
  </si>
  <si>
    <t>William</t>
  </si>
  <si>
    <t>Proulx</t>
  </si>
  <si>
    <t>William Proulx</t>
  </si>
  <si>
    <t>Blouin</t>
  </si>
  <si>
    <t>phil-blouin@hotmail.com</t>
  </si>
  <si>
    <t xml:space="preserve">Bionick Triathon </t>
  </si>
  <si>
    <t xml:space="preserve">computraineur  </t>
  </si>
  <si>
    <t>Nolan</t>
  </si>
  <si>
    <t xml:space="preserve">Turgeon </t>
  </si>
  <si>
    <t xml:space="preserve">Victoriaville </t>
  </si>
  <si>
    <t>Trivic</t>
  </si>
  <si>
    <t>Nolan Turgeon</t>
  </si>
  <si>
    <t xml:space="preserve">TacxNeo2T </t>
  </si>
  <si>
    <t>Michael</t>
  </si>
  <si>
    <t>Club de triathlon memphrémagog</t>
  </si>
  <si>
    <t>Michael Simard</t>
  </si>
  <si>
    <t>kikr core</t>
  </si>
  <si>
    <t>club Espoir</t>
  </si>
  <si>
    <t>Samuel Beaulieu</t>
  </si>
  <si>
    <t>Eric</t>
  </si>
  <si>
    <t>Deshaies</t>
  </si>
  <si>
    <t>Éric Deshaies</t>
  </si>
  <si>
    <t xml:space="preserve">Cycleops Powerbeam pro </t>
  </si>
  <si>
    <t>Boies</t>
  </si>
  <si>
    <t>Simon Boies</t>
  </si>
  <si>
    <t>Luis Enrique</t>
  </si>
  <si>
    <t xml:space="preserve">Lopez Albarran </t>
  </si>
  <si>
    <t xml:space="preserve">Luison López </t>
  </si>
  <si>
    <t>Nicolas</t>
  </si>
  <si>
    <t>Proulx-Bégin</t>
  </si>
  <si>
    <t>Club de Triathlon Rouge et Or de l'Université Laval</t>
  </si>
  <si>
    <t>N.Proulx-Begin</t>
  </si>
  <si>
    <t xml:space="preserve">Inside Ride E-motion </t>
  </si>
  <si>
    <t>Isaac</t>
  </si>
  <si>
    <t>Lapointe</t>
  </si>
  <si>
    <t>Isaac Lapointe</t>
  </si>
  <si>
    <t>CycloOps</t>
  </si>
  <si>
    <t>Pierre-Charles</t>
  </si>
  <si>
    <t>Gendron</t>
  </si>
  <si>
    <t>Pierre-Charles Gendron R&amp;Otri</t>
  </si>
  <si>
    <t>flux smart</t>
  </si>
  <si>
    <t>Husson</t>
  </si>
  <si>
    <t>McGill Triathlon Club (MTC)</t>
  </si>
  <si>
    <t>Rudy Husson [MTC]</t>
  </si>
  <si>
    <t>KickR v5</t>
  </si>
  <si>
    <t>Tri-O-Lacs</t>
  </si>
  <si>
    <t>Mathieu Benoit</t>
  </si>
  <si>
    <t>TACX FLUX 2</t>
  </si>
  <si>
    <t>Poirier</t>
  </si>
  <si>
    <t>McGill Triathlon Club</t>
  </si>
  <si>
    <t>Francois Poirier</t>
  </si>
  <si>
    <t>Veilleux</t>
  </si>
  <si>
    <t>Riviere du loup</t>
  </si>
  <si>
    <t>William veilleux</t>
  </si>
  <si>
    <t xml:space="preserve">Flux 2 </t>
  </si>
  <si>
    <t xml:space="preserve">Ernest </t>
  </si>
  <si>
    <t xml:space="preserve">St-Pierre </t>
  </si>
  <si>
    <t>Ernest St-Pierre (QCBABY)</t>
  </si>
  <si>
    <t>Sean</t>
  </si>
  <si>
    <t>Lajeunesse</t>
  </si>
  <si>
    <t>OUi</t>
  </si>
  <si>
    <t>Rang</t>
  </si>
  <si>
    <t>Groupe d'âge (31-12-2020)</t>
  </si>
  <si>
    <t>Temps total</t>
  </si>
  <si>
    <t>Watts/kg</t>
  </si>
  <si>
    <t>Écart</t>
  </si>
  <si>
    <t>Puissance moyenne</t>
  </si>
  <si>
    <t>Points</t>
  </si>
  <si>
    <t>Points KOM (1er passage)</t>
  </si>
  <si>
    <t>Points KOM (2e passage)</t>
  </si>
  <si>
    <t>Total</t>
  </si>
  <si>
    <t>Rang catégorie</t>
  </si>
  <si>
    <t>Rang par catégorie</t>
  </si>
  <si>
    <t>Andrée-Anne Dumont</t>
  </si>
  <si>
    <t>Étape 1 - Richmond</t>
  </si>
  <si>
    <t>Étape 2 - Wattopia Mountain Route 30km</t>
  </si>
  <si>
    <t>Rang par Catégorie</t>
  </si>
  <si>
    <t>Temps Total</t>
  </si>
  <si>
    <t>Écart Cumulatif</t>
  </si>
  <si>
    <t>KOM</t>
  </si>
  <si>
    <t>Points Cumulatifs</t>
  </si>
  <si>
    <t>DNS</t>
  </si>
  <si>
    <t>Puissance Moyenne</t>
  </si>
  <si>
    <t>DNF</t>
  </si>
  <si>
    <t>Temps Cumulatif</t>
  </si>
  <si>
    <t>Zed</t>
  </si>
  <si>
    <t>Marchand</t>
  </si>
  <si>
    <t>NA</t>
  </si>
  <si>
    <t>Louis Marchand</t>
  </si>
  <si>
    <t>Real E-Motion</t>
  </si>
  <si>
    <t>KOM Cumulatif</t>
  </si>
  <si>
    <t>Rang Cumulatif</t>
  </si>
  <si>
    <t>Longueuil</t>
  </si>
  <si>
    <t>Samaël Fleury-Nadeau</t>
  </si>
  <si>
    <t>Étape 1 Richmond</t>
  </si>
  <si>
    <t>Rachel</t>
  </si>
  <si>
    <t>Arguin</t>
  </si>
  <si>
    <t>Nancy</t>
  </si>
  <si>
    <t>Lajoie</t>
  </si>
  <si>
    <t>Nancy Lajoie (CCD)</t>
  </si>
  <si>
    <t>Directo Élite</t>
  </si>
  <si>
    <t>Club de triathlon Rouge et Or de l’Université Laval</t>
  </si>
  <si>
    <t>Rachel Quirion- Arguin [R&amp;Otri]</t>
  </si>
  <si>
    <t>Turbo muin b+</t>
  </si>
  <si>
    <t>Noémie Beaulieu</t>
  </si>
  <si>
    <t>Étape 3 - Greater London Flat - CLM individuel 18km</t>
  </si>
  <si>
    <t xml:space="preserve">Caroline </t>
  </si>
  <si>
    <t>Mailloux</t>
  </si>
  <si>
    <t xml:space="preserve">Elisabeth </t>
  </si>
  <si>
    <t>Boutin</t>
  </si>
  <si>
    <t>Josée</t>
  </si>
  <si>
    <t>Sacic</t>
  </si>
  <si>
    <t>Cavanagh</t>
  </si>
  <si>
    <t>Billy</t>
  </si>
  <si>
    <t>Nedim</t>
  </si>
  <si>
    <t>ULaval rouge et or</t>
  </si>
  <si>
    <t>Nedim Sacic R&amp;OTri</t>
  </si>
  <si>
    <t>Capital Triathlon</t>
  </si>
  <si>
    <t>Billy Lapointe</t>
  </si>
  <si>
    <t>Pat C</t>
  </si>
  <si>
    <t>Wahoo Kickr Core</t>
  </si>
  <si>
    <t>Riviere-du-Loup</t>
  </si>
  <si>
    <t>Caroline Mailloux</t>
  </si>
  <si>
    <t>Kick-r</t>
  </si>
  <si>
    <t>E.Boutin</t>
  </si>
  <si>
    <t>Lachine</t>
  </si>
  <si>
    <t>lboucher</t>
  </si>
  <si>
    <t>St-Grégoire</t>
  </si>
  <si>
    <t>Varennes</t>
  </si>
  <si>
    <t>Josée Lavoie TEAM ZOOT CANADA JZQc</t>
  </si>
  <si>
    <t>Classement cumulatif aux points</t>
  </si>
  <si>
    <t>KOM 1</t>
  </si>
  <si>
    <t>KOM 2</t>
  </si>
  <si>
    <t>Étape 4 - Lutscher (Innsbruck) - Montagne 28km</t>
  </si>
  <si>
    <t>Étape 5 - Champs Elysées-Plat 38km</t>
  </si>
  <si>
    <t>BPM</t>
  </si>
  <si>
    <t>Étape 1</t>
  </si>
  <si>
    <t>Étape 2</t>
  </si>
  <si>
    <t>Étape 3</t>
  </si>
  <si>
    <t>Étape 4</t>
  </si>
  <si>
    <t>Étape 5</t>
  </si>
  <si>
    <t>Classement cumulatif au temps</t>
  </si>
  <si>
    <t>Rang cumulatif</t>
  </si>
  <si>
    <t>Chuck Perreault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</si>
</sst>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45" fontId="0" fillId="0" borderId="0" xfId="0" applyNumberFormat="1" applyFont="1" applyAlignment="1"/>
    <xf numFmtId="45" fontId="3" fillId="0" borderId="0" xfId="0" applyNumberFormat="1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45" fontId="1" fillId="0" borderId="1" xfId="0" applyNumberFormat="1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45" fontId="0" fillId="0" borderId="1" xfId="0" applyNumberFormat="1" applyFont="1" applyBorder="1" applyAlignment="1"/>
    <xf numFmtId="0" fontId="2" fillId="3" borderId="1" xfId="0" applyFont="1" applyFill="1" applyBorder="1" applyAlignment="1"/>
    <xf numFmtId="45" fontId="3" fillId="0" borderId="1" xfId="0" applyNumberFormat="1" applyFont="1" applyBorder="1" applyAlignment="1"/>
    <xf numFmtId="0" fontId="1" fillId="3" borderId="1" xfId="0" applyFont="1" applyFill="1" applyBorder="1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1" fillId="0" borderId="1" xfId="0" applyFont="1" applyFill="1" applyBorder="1" applyAlignment="1"/>
    <xf numFmtId="0" fontId="4" fillId="0" borderId="1" xfId="0" applyFont="1" applyBorder="1" applyAlignment="1"/>
    <xf numFmtId="0" fontId="3" fillId="0" borderId="0" xfId="0" applyFont="1" applyFill="1" applyAlignment="1"/>
    <xf numFmtId="0" fontId="5" fillId="0" borderId="2" xfId="0" applyFont="1" applyBorder="1" applyAlignment="1"/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 applyAlignment="1"/>
    <xf numFmtId="0" fontId="5" fillId="0" borderId="0" xfId="0" applyFont="1" applyFill="1" applyBorder="1" applyAlignment="1"/>
    <xf numFmtId="0" fontId="1" fillId="6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/>
    <xf numFmtId="45" fontId="5" fillId="0" borderId="1" xfId="0" applyNumberFormat="1" applyFont="1" applyBorder="1" applyAlignment="1"/>
    <xf numFmtId="0" fontId="5" fillId="0" borderId="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5" fillId="0" borderId="5" xfId="0" applyFont="1" applyFill="1" applyBorder="1" applyAlignment="1"/>
    <xf numFmtId="21" fontId="0" fillId="0" borderId="0" xfId="0" applyNumberFormat="1" applyFont="1" applyAlignment="1"/>
    <xf numFmtId="21" fontId="5" fillId="0" borderId="5" xfId="0" applyNumberFormat="1" applyFont="1" applyFill="1" applyBorder="1" applyAlignment="1"/>
    <xf numFmtId="21" fontId="0" fillId="0" borderId="1" xfId="0" applyNumberFormat="1" applyFont="1" applyBorder="1" applyAlignment="1"/>
    <xf numFmtId="0" fontId="1" fillId="4" borderId="1" xfId="0" applyFont="1" applyFill="1" applyBorder="1" applyAlignment="1"/>
    <xf numFmtId="21" fontId="3" fillId="0" borderId="1" xfId="0" applyNumberFormat="1" applyFont="1" applyBorder="1" applyAlignment="1"/>
    <xf numFmtId="0" fontId="3" fillId="0" borderId="0" xfId="0" applyFont="1" applyBorder="1" applyAlignment="1"/>
    <xf numFmtId="0" fontId="5" fillId="0" borderId="6" xfId="0" applyFont="1" applyFill="1" applyBorder="1" applyAlignment="1"/>
    <xf numFmtId="21" fontId="0" fillId="0" borderId="7" xfId="0" applyNumberFormat="1" applyFont="1" applyBorder="1" applyAlignment="1"/>
    <xf numFmtId="21" fontId="3" fillId="0" borderId="7" xfId="0" applyNumberFormat="1" applyFont="1" applyBorder="1" applyAlignment="1"/>
    <xf numFmtId="0" fontId="0" fillId="0" borderId="7" xfId="0" applyFont="1" applyBorder="1" applyAlignment="1"/>
    <xf numFmtId="0" fontId="6" fillId="0" borderId="4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5" borderId="7" xfId="0" applyFont="1" applyFill="1" applyBorder="1" applyAlignment="1"/>
    <xf numFmtId="0" fontId="3" fillId="0" borderId="7" xfId="0" applyFont="1" applyBorder="1" applyAlignment="1"/>
    <xf numFmtId="0" fontId="3" fillId="0" borderId="1" xfId="0" applyFont="1" applyFill="1" applyBorder="1" applyAlignment="1"/>
    <xf numFmtId="21" fontId="0" fillId="0" borderId="1" xfId="0" applyNumberFormat="1" applyFont="1" applyFill="1" applyBorder="1" applyAlignment="1"/>
    <xf numFmtId="45" fontId="5" fillId="0" borderId="5" xfId="0" applyNumberFormat="1" applyFont="1" applyBorder="1" applyAlignment="1"/>
    <xf numFmtId="0" fontId="5" fillId="0" borderId="5" xfId="0" applyFont="1" applyBorder="1" applyAlignment="1"/>
    <xf numFmtId="0" fontId="5" fillId="0" borderId="3" xfId="0" applyFont="1" applyFill="1" applyBorder="1" applyAlignment="1"/>
    <xf numFmtId="0" fontId="3" fillId="0" borderId="2" xfId="0" applyFont="1" applyBorder="1" applyAlignment="1"/>
    <xf numFmtId="0" fontId="0" fillId="0" borderId="2" xfId="0" applyFont="1" applyBorder="1" applyAlignment="1"/>
    <xf numFmtId="21" fontId="0" fillId="0" borderId="2" xfId="0" applyNumberFormat="1" applyFont="1" applyBorder="1" applyAlignment="1"/>
    <xf numFmtId="45" fontId="1" fillId="0" borderId="0" xfId="0" applyNumberFormat="1" applyFont="1" applyBorder="1" applyAlignment="1"/>
    <xf numFmtId="0" fontId="4" fillId="0" borderId="0" xfId="0" applyFont="1" applyBorder="1" applyAlignment="1"/>
    <xf numFmtId="21" fontId="4" fillId="0" borderId="1" xfId="0" applyNumberFormat="1" applyFont="1" applyBorder="1" applyAlignment="1"/>
    <xf numFmtId="45" fontId="3" fillId="0" borderId="0" xfId="0" applyNumberFormat="1" applyFont="1" applyBorder="1" applyAlignment="1"/>
    <xf numFmtId="0" fontId="4" fillId="0" borderId="7" xfId="0" applyFont="1" applyBorder="1" applyAlignment="1"/>
    <xf numFmtId="21" fontId="4" fillId="0" borderId="7" xfId="0" applyNumberFormat="1" applyFont="1" applyBorder="1" applyAlignment="1"/>
    <xf numFmtId="0" fontId="3" fillId="5" borderId="1" xfId="0" applyFont="1" applyFill="1" applyBorder="1" applyAlignment="1"/>
    <xf numFmtId="45" fontId="0" fillId="0" borderId="0" xfId="0" applyNumberFormat="1" applyFont="1" applyBorder="1" applyAlignment="1"/>
    <xf numFmtId="0" fontId="0" fillId="0" borderId="0" xfId="0" applyFont="1" applyFill="1" applyBorder="1" applyAlignment="1"/>
    <xf numFmtId="0" fontId="5" fillId="0" borderId="5" xfId="0" applyFont="1" applyBorder="1"/>
    <xf numFmtId="0" fontId="7" fillId="0" borderId="1" xfId="0" applyFont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Fill="1" applyBorder="1" applyAlignment="1">
      <alignment horizontal="center"/>
    </xf>
    <xf numFmtId="0" fontId="0" fillId="0" borderId="1" xfId="0" applyNumberFormat="1" applyFont="1" applyBorder="1" applyAlignment="1"/>
    <xf numFmtId="0" fontId="3" fillId="0" borderId="1" xfId="0" applyNumberFormat="1" applyFont="1" applyBorder="1" applyAlignment="1"/>
    <xf numFmtId="0" fontId="3" fillId="0" borderId="0" xfId="0" applyNumberFormat="1" applyFont="1" applyBorder="1" applyAlignment="1"/>
    <xf numFmtId="0" fontId="2" fillId="0" borderId="0" xfId="0" applyFont="1" applyFill="1" applyBorder="1" applyAlignment="1"/>
    <xf numFmtId="21" fontId="3" fillId="0" borderId="2" xfId="0" applyNumberFormat="1" applyFont="1" applyBorder="1" applyAlignment="1"/>
    <xf numFmtId="0" fontId="4" fillId="0" borderId="7" xfId="0" applyFont="1" applyFill="1" applyBorder="1" applyAlignment="1"/>
    <xf numFmtId="0" fontId="4" fillId="0" borderId="6" xfId="0" applyFont="1" applyBorder="1" applyAlignment="1"/>
    <xf numFmtId="21" fontId="4" fillId="0" borderId="0" xfId="0" applyNumberFormat="1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56</xdr:row>
      <xdr:rowOff>0</xdr:rowOff>
    </xdr:from>
    <xdr:to>
      <xdr:col>4</xdr:col>
      <xdr:colOff>177800</xdr:colOff>
      <xdr:row>65</xdr:row>
      <xdr:rowOff>165100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17F124-5778-8C4A-8676-5E2C8B21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0566400"/>
          <a:ext cx="1892300" cy="18796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56</xdr:row>
      <xdr:rowOff>10300</xdr:rowOff>
    </xdr:from>
    <xdr:to>
      <xdr:col>5</xdr:col>
      <xdr:colOff>114300</xdr:colOff>
      <xdr:row>65</xdr:row>
      <xdr:rowOff>162700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B296F-6AB6-CB40-B8A0-F2773FC6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0" y="105767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7900</xdr:colOff>
      <xdr:row>56</xdr:row>
      <xdr:rowOff>7900</xdr:rowOff>
    </xdr:from>
    <xdr:to>
      <xdr:col>3</xdr:col>
      <xdr:colOff>0</xdr:colOff>
      <xdr:row>65</xdr:row>
      <xdr:rowOff>33300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D0FDC04-68A2-B04E-9E59-C5AAF07D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00" y="10548900"/>
          <a:ext cx="1638300" cy="173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177800</xdr:rowOff>
    </xdr:from>
    <xdr:to>
      <xdr:col>3</xdr:col>
      <xdr:colOff>0</xdr:colOff>
      <xdr:row>115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2021E-1C25-D14F-999E-809AB16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70800"/>
          <a:ext cx="1638300" cy="17399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105</xdr:row>
      <xdr:rowOff>177800</xdr:rowOff>
    </xdr:from>
    <xdr:to>
      <xdr:col>5</xdr:col>
      <xdr:colOff>254000</xdr:colOff>
      <xdr:row>115</xdr:row>
      <xdr:rowOff>139700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163091-DE47-7D4F-B85D-50A2589A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7564100"/>
          <a:ext cx="1739900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1536700</xdr:colOff>
      <xdr:row>105</xdr:row>
      <xdr:rowOff>152400</xdr:rowOff>
    </xdr:from>
    <xdr:to>
      <xdr:col>4</xdr:col>
      <xdr:colOff>152400</xdr:colOff>
      <xdr:row>115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9E9A1A-955B-CA40-989E-EC4C1FC5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" y="20345400"/>
          <a:ext cx="1892300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C8D0-94A8-8247-9959-5254A4BC3010}">
  <sheetPr>
    <outlinePr summaryBelow="0" summaryRight="0"/>
  </sheetPr>
  <dimension ref="A1:BN113"/>
  <sheetViews>
    <sheetView tabSelected="1" topLeftCell="C1" workbookViewId="0">
      <pane ySplit="2" topLeftCell="A3" activePane="bottomLeft" state="frozen"/>
      <selection pane="bottomLeft" activeCell="BC2" sqref="BC1:BN1048576"/>
    </sheetView>
  </sheetViews>
  <sheetFormatPr baseColWidth="10" defaultColWidth="14.5" defaultRowHeight="15.75" customHeight="1" x14ac:dyDescent="0.15"/>
  <cols>
    <col min="1" max="2" width="11.5" style="2" hidden="1" customWidth="1"/>
    <col min="3" max="3" width="21.5" style="18" customWidth="1"/>
    <col min="4" max="7" width="21.5" style="2" customWidth="1"/>
    <col min="8" max="14" width="21.5" style="2" hidden="1" customWidth="1"/>
    <col min="15" max="15" width="21.5" style="4" hidden="1" customWidth="1"/>
    <col min="16" max="16" width="18" style="2" hidden="1" customWidth="1"/>
    <col min="17" max="21" width="21.5" style="2" hidden="1" customWidth="1"/>
    <col min="22" max="22" width="14.5" style="2" hidden="1" customWidth="1"/>
    <col min="23" max="24" width="14.5" hidden="1" customWidth="1"/>
    <col min="25" max="25" width="14.5" style="36" hidden="1" customWidth="1"/>
    <col min="26" max="32" width="14.5" hidden="1" customWidth="1"/>
    <col min="33" max="33" width="14.5" style="36" hidden="1" customWidth="1"/>
    <col min="34" max="46" width="14.5" hidden="1" customWidth="1"/>
    <col min="47" max="54" width="14.5" customWidth="1"/>
    <col min="55" max="66" width="0" hidden="1" customWidth="1"/>
  </cols>
  <sheetData>
    <row r="1" spans="1:66" ht="15.75" customHeight="1" x14ac:dyDescent="0.15">
      <c r="A1" s="2" t="s">
        <v>642</v>
      </c>
      <c r="C1" s="2"/>
      <c r="O1" s="80" t="s">
        <v>642</v>
      </c>
      <c r="P1" s="80"/>
      <c r="Q1" s="80"/>
      <c r="R1" s="80"/>
      <c r="S1" s="80"/>
      <c r="T1" s="80"/>
      <c r="U1" s="80"/>
      <c r="V1" s="80"/>
      <c r="W1" s="80" t="s">
        <v>643</v>
      </c>
      <c r="X1" s="80"/>
      <c r="Y1" s="80"/>
      <c r="Z1" s="80"/>
      <c r="AA1" s="80"/>
      <c r="AB1" s="80"/>
      <c r="AC1" s="80"/>
      <c r="AD1" s="80"/>
      <c r="AE1" s="80" t="s">
        <v>673</v>
      </c>
      <c r="AF1" s="80"/>
      <c r="AG1" s="80"/>
      <c r="AH1" s="80"/>
      <c r="AI1" s="80"/>
      <c r="AJ1" s="80"/>
      <c r="AK1" s="80"/>
      <c r="AL1" s="81" t="s">
        <v>701</v>
      </c>
      <c r="AM1" s="82"/>
      <c r="AN1" s="82"/>
      <c r="AO1" s="82"/>
      <c r="AP1" s="82"/>
      <c r="AQ1" s="82"/>
      <c r="AR1" s="82"/>
      <c r="AS1" s="82"/>
      <c r="AT1" s="83"/>
      <c r="AU1" s="81" t="s">
        <v>702</v>
      </c>
      <c r="AV1" s="82"/>
      <c r="AW1" s="82"/>
      <c r="AX1" s="82"/>
      <c r="AY1" s="82"/>
      <c r="AZ1" s="82"/>
      <c r="BA1" s="82"/>
      <c r="BB1" s="82"/>
      <c r="BC1" s="80" t="s">
        <v>709</v>
      </c>
      <c r="BD1" s="80"/>
      <c r="BE1" s="80"/>
      <c r="BF1" s="80" t="s">
        <v>698</v>
      </c>
      <c r="BG1" s="80"/>
      <c r="BH1" s="80"/>
      <c r="BI1" s="80"/>
      <c r="BJ1" s="80"/>
      <c r="BK1" s="80"/>
      <c r="BL1" s="80"/>
      <c r="BM1" s="80"/>
      <c r="BN1" s="80"/>
    </row>
    <row r="2" spans="1:66" ht="15.75" customHeight="1" x14ac:dyDescent="0.15">
      <c r="A2" s="19" t="s">
        <v>629</v>
      </c>
      <c r="B2" s="19" t="s">
        <v>639</v>
      </c>
      <c r="C2" s="20" t="s">
        <v>0</v>
      </c>
      <c r="D2" s="19" t="s">
        <v>1</v>
      </c>
      <c r="E2" s="19" t="s">
        <v>2</v>
      </c>
      <c r="F2" s="21" t="s">
        <v>3</v>
      </c>
      <c r="G2" s="21" t="s">
        <v>630</v>
      </c>
      <c r="H2" s="21" t="s">
        <v>4</v>
      </c>
      <c r="I2" s="21" t="s">
        <v>5</v>
      </c>
      <c r="J2" s="21" t="s">
        <v>6</v>
      </c>
      <c r="K2" s="21" t="s">
        <v>7</v>
      </c>
      <c r="L2" s="21" t="s">
        <v>8</v>
      </c>
      <c r="M2" s="21" t="s">
        <v>9</v>
      </c>
      <c r="N2" s="68" t="s">
        <v>629</v>
      </c>
      <c r="O2" s="53" t="s">
        <v>631</v>
      </c>
      <c r="P2" s="54" t="s">
        <v>633</v>
      </c>
      <c r="Q2" s="54" t="s">
        <v>634</v>
      </c>
      <c r="R2" s="54" t="s">
        <v>632</v>
      </c>
      <c r="S2" s="54" t="s">
        <v>635</v>
      </c>
      <c r="T2" s="22" t="s">
        <v>636</v>
      </c>
      <c r="U2" s="22" t="s">
        <v>637</v>
      </c>
      <c r="V2" s="23" t="s">
        <v>638</v>
      </c>
      <c r="W2" s="35" t="s">
        <v>629</v>
      </c>
      <c r="X2" s="35" t="s">
        <v>644</v>
      </c>
      <c r="Y2" s="37" t="s">
        <v>645</v>
      </c>
      <c r="Z2" s="35" t="s">
        <v>633</v>
      </c>
      <c r="AA2" s="35" t="s">
        <v>650</v>
      </c>
      <c r="AB2" s="35" t="s">
        <v>632</v>
      </c>
      <c r="AC2" s="35" t="s">
        <v>635</v>
      </c>
      <c r="AD2" s="35" t="s">
        <v>647</v>
      </c>
      <c r="AE2" s="35" t="s">
        <v>629</v>
      </c>
      <c r="AF2" s="35" t="s">
        <v>644</v>
      </c>
      <c r="AG2" s="37" t="s">
        <v>645</v>
      </c>
      <c r="AH2" s="35" t="s">
        <v>633</v>
      </c>
      <c r="AI2" s="35" t="s">
        <v>650</v>
      </c>
      <c r="AJ2" s="35" t="s">
        <v>632</v>
      </c>
      <c r="AK2" s="35" t="s">
        <v>635</v>
      </c>
      <c r="AL2" s="35" t="s">
        <v>629</v>
      </c>
      <c r="AM2" s="35" t="s">
        <v>644</v>
      </c>
      <c r="AN2" s="37" t="s">
        <v>645</v>
      </c>
      <c r="AO2" s="35" t="s">
        <v>633</v>
      </c>
      <c r="AP2" s="35" t="s">
        <v>650</v>
      </c>
      <c r="AQ2" s="35" t="s">
        <v>632</v>
      </c>
      <c r="AR2" s="35" t="s">
        <v>635</v>
      </c>
      <c r="AS2" s="42" t="s">
        <v>699</v>
      </c>
      <c r="AT2" s="42" t="s">
        <v>700</v>
      </c>
      <c r="AU2" s="35" t="s">
        <v>629</v>
      </c>
      <c r="AV2" s="35" t="s">
        <v>644</v>
      </c>
      <c r="AW2" s="37" t="s">
        <v>645</v>
      </c>
      <c r="AX2" s="35" t="s">
        <v>633</v>
      </c>
      <c r="AY2" s="35" t="s">
        <v>650</v>
      </c>
      <c r="AZ2" s="35" t="s">
        <v>632</v>
      </c>
      <c r="BA2" s="35" t="s">
        <v>703</v>
      </c>
      <c r="BB2" s="35" t="s">
        <v>635</v>
      </c>
      <c r="BC2" s="42" t="s">
        <v>659</v>
      </c>
      <c r="BD2" s="42" t="s">
        <v>652</v>
      </c>
      <c r="BE2" s="35" t="s">
        <v>646</v>
      </c>
      <c r="BF2" s="35" t="s">
        <v>710</v>
      </c>
      <c r="BG2" s="35" t="s">
        <v>639</v>
      </c>
      <c r="BH2" s="35" t="s">
        <v>704</v>
      </c>
      <c r="BI2" s="35" t="s">
        <v>705</v>
      </c>
      <c r="BJ2" s="35" t="s">
        <v>706</v>
      </c>
      <c r="BK2" s="35" t="s">
        <v>707</v>
      </c>
      <c r="BL2" s="35" t="s">
        <v>708</v>
      </c>
      <c r="BM2" s="71" t="s">
        <v>648</v>
      </c>
      <c r="BN2" s="55" t="s">
        <v>658</v>
      </c>
    </row>
    <row r="3" spans="1:66" ht="15.75" customHeight="1" x14ac:dyDescent="0.2">
      <c r="A3" s="6">
        <v>2</v>
      </c>
      <c r="B3" s="6">
        <v>1</v>
      </c>
      <c r="C3" s="16" t="s">
        <v>232</v>
      </c>
      <c r="D3" s="6" t="s">
        <v>233</v>
      </c>
      <c r="E3" s="6" t="s">
        <v>12</v>
      </c>
      <c r="F3" s="6" t="s">
        <v>234</v>
      </c>
      <c r="G3" s="24" t="s">
        <v>47</v>
      </c>
      <c r="H3" s="6" t="s">
        <v>78</v>
      </c>
      <c r="I3" s="6" t="s">
        <v>52</v>
      </c>
      <c r="J3" s="6" t="s">
        <v>235</v>
      </c>
      <c r="K3" s="6" t="s">
        <v>54</v>
      </c>
      <c r="L3" s="6" t="s">
        <v>17</v>
      </c>
      <c r="M3" s="6" t="s">
        <v>44</v>
      </c>
      <c r="N3" s="6">
        <v>2</v>
      </c>
      <c r="O3" s="7">
        <v>2.1134259259259259E-2</v>
      </c>
      <c r="P3" s="7">
        <f>O3-O$57</f>
        <v>2.314814814815061E-5</v>
      </c>
      <c r="Q3" s="6">
        <v>223</v>
      </c>
      <c r="R3" s="6">
        <v>4.2</v>
      </c>
      <c r="S3" s="17">
        <v>95</v>
      </c>
      <c r="T3" s="5"/>
      <c r="U3" s="5">
        <v>3</v>
      </c>
      <c r="V3" s="50">
        <f>T3+U3</f>
        <v>3</v>
      </c>
      <c r="W3" s="51">
        <v>3</v>
      </c>
      <c r="X3" s="8">
        <v>1</v>
      </c>
      <c r="Y3" s="38">
        <v>3.923611111111111E-2</v>
      </c>
      <c r="Z3" s="38">
        <f>Y3-Y$57</f>
        <v>7.0601851851851555E-4</v>
      </c>
      <c r="AA3" s="8"/>
      <c r="AB3" s="8"/>
      <c r="AC3" s="17">
        <v>91</v>
      </c>
      <c r="AD3" s="8">
        <v>18</v>
      </c>
      <c r="AE3" s="51">
        <v>3</v>
      </c>
      <c r="AF3" s="8">
        <v>2</v>
      </c>
      <c r="AG3" s="38">
        <v>1.7928240740740741E-2</v>
      </c>
      <c r="AH3" s="38">
        <f>AG3-$AG$57</f>
        <v>3.4722222222222099E-4</v>
      </c>
      <c r="AI3" s="8">
        <v>245</v>
      </c>
      <c r="AJ3" s="8">
        <v>4.7</v>
      </c>
      <c r="AK3" s="17">
        <v>91</v>
      </c>
      <c r="AL3" s="17">
        <v>2</v>
      </c>
      <c r="AM3" s="17">
        <v>1</v>
      </c>
      <c r="AN3" s="61">
        <v>3.9803240740740743E-2</v>
      </c>
      <c r="AO3" s="61">
        <f>AN3-$AO$57</f>
        <v>1.226851851851854E-3</v>
      </c>
      <c r="AP3" s="17">
        <v>213</v>
      </c>
      <c r="AQ3" s="17">
        <v>4.0999999999999996</v>
      </c>
      <c r="AR3" s="17">
        <v>95</v>
      </c>
      <c r="AS3" s="17">
        <v>13</v>
      </c>
      <c r="AT3" s="17">
        <v>26</v>
      </c>
      <c r="AU3" s="17">
        <v>1</v>
      </c>
      <c r="AV3" s="17">
        <v>1</v>
      </c>
      <c r="AW3" s="61">
        <v>3.8981481481481485E-2</v>
      </c>
      <c r="AX3" s="17"/>
      <c r="AY3" s="17">
        <v>195</v>
      </c>
      <c r="AZ3" s="17">
        <v>3.8</v>
      </c>
      <c r="BA3" s="17">
        <v>160</v>
      </c>
      <c r="BB3" s="17">
        <v>100</v>
      </c>
      <c r="BC3" s="8">
        <v>2</v>
      </c>
      <c r="BD3" s="38">
        <f>Y3+O3+AG3+AN3+AW3</f>
        <v>0.15708333333333332</v>
      </c>
      <c r="BE3" s="38">
        <f>BD3-$BD$57</f>
        <v>2.1412037037036868E-3</v>
      </c>
      <c r="BF3" s="72">
        <v>2</v>
      </c>
      <c r="BG3" s="72">
        <v>1</v>
      </c>
      <c r="BH3" s="17">
        <v>95</v>
      </c>
      <c r="BI3" s="17">
        <v>91</v>
      </c>
      <c r="BJ3" s="17">
        <v>91</v>
      </c>
      <c r="BK3" s="17">
        <v>95</v>
      </c>
      <c r="BL3" s="17">
        <v>100</v>
      </c>
      <c r="BM3" s="69">
        <f>LARGE(BH3:BL3,1)+LARGE(BH3:BL3,2)+LARGE(BH3:BL3,3)</f>
        <v>290</v>
      </c>
      <c r="BN3" s="8">
        <f>AD3+V3+AS3+AT3</f>
        <v>60</v>
      </c>
    </row>
    <row r="4" spans="1:66" ht="15.75" customHeight="1" x14ac:dyDescent="0.2">
      <c r="A4" s="6">
        <v>7</v>
      </c>
      <c r="B4" s="6">
        <v>3</v>
      </c>
      <c r="C4" s="16" t="s">
        <v>190</v>
      </c>
      <c r="D4" s="6" t="s">
        <v>191</v>
      </c>
      <c r="E4" s="6" t="s">
        <v>12</v>
      </c>
      <c r="F4" s="6" t="s">
        <v>192</v>
      </c>
      <c r="G4" s="24" t="s">
        <v>47</v>
      </c>
      <c r="H4" s="6" t="s">
        <v>78</v>
      </c>
      <c r="I4" s="6" t="s">
        <v>193</v>
      </c>
      <c r="J4" s="6" t="s">
        <v>194</v>
      </c>
      <c r="K4" s="6" t="s">
        <v>54</v>
      </c>
      <c r="L4" s="6" t="s">
        <v>195</v>
      </c>
      <c r="M4" s="6" t="s">
        <v>28</v>
      </c>
      <c r="N4" s="6">
        <v>7</v>
      </c>
      <c r="O4" s="7">
        <v>2.2141203703703705E-2</v>
      </c>
      <c r="P4" s="7">
        <f>O4-O$57</f>
        <v>1.0300925925925963E-3</v>
      </c>
      <c r="Q4" s="6">
        <v>219</v>
      </c>
      <c r="R4" s="6">
        <v>3.8</v>
      </c>
      <c r="S4" s="17">
        <v>82</v>
      </c>
      <c r="T4" s="5"/>
      <c r="U4" s="5"/>
      <c r="V4" s="50"/>
      <c r="W4" s="8">
        <v>6</v>
      </c>
      <c r="X4" s="8">
        <v>2</v>
      </c>
      <c r="Y4" s="38">
        <v>3.9976851851851854E-2</v>
      </c>
      <c r="Z4" s="38">
        <f>Y4-Y$57</f>
        <v>1.4467592592592587E-3</v>
      </c>
      <c r="AA4" s="8"/>
      <c r="AB4" s="8"/>
      <c r="AC4" s="17">
        <v>84</v>
      </c>
      <c r="AD4" s="8">
        <v>14</v>
      </c>
      <c r="AE4" s="8">
        <v>6</v>
      </c>
      <c r="AF4" s="8">
        <v>3</v>
      </c>
      <c r="AG4" s="38">
        <v>1.800925925925926E-2</v>
      </c>
      <c r="AH4" s="38">
        <f>AG4-$AG$57</f>
        <v>4.2824074074073945E-4</v>
      </c>
      <c r="AI4" s="8">
        <v>247</v>
      </c>
      <c r="AJ4" s="8">
        <v>4.3</v>
      </c>
      <c r="AK4" s="17">
        <v>84</v>
      </c>
      <c r="AL4" s="17">
        <v>5</v>
      </c>
      <c r="AM4" s="17">
        <v>2</v>
      </c>
      <c r="AN4" s="61">
        <v>4.1192129629629634E-2</v>
      </c>
      <c r="AO4" s="61">
        <f>AN4-$AO$57</f>
        <v>2.6157407407407449E-3</v>
      </c>
      <c r="AP4" s="17">
        <v>212</v>
      </c>
      <c r="AQ4" s="17">
        <v>3.7</v>
      </c>
      <c r="AR4" s="17">
        <v>86</v>
      </c>
      <c r="AS4" s="17">
        <v>9</v>
      </c>
      <c r="AT4" s="17">
        <v>15</v>
      </c>
      <c r="AU4" s="17">
        <v>2</v>
      </c>
      <c r="AV4" s="17">
        <v>2</v>
      </c>
      <c r="AW4" s="61">
        <v>3.8981481481481485E-2</v>
      </c>
      <c r="AX4" s="17"/>
      <c r="AY4" s="17">
        <v>205</v>
      </c>
      <c r="AZ4" s="17">
        <v>3.5</v>
      </c>
      <c r="BA4" s="17"/>
      <c r="BB4" s="17">
        <v>95</v>
      </c>
      <c r="BC4" s="8">
        <v>3</v>
      </c>
      <c r="BD4" s="38">
        <f>Y4+O4+AG4+AN4+AW4</f>
        <v>0.16030092592592593</v>
      </c>
      <c r="BE4" s="38">
        <f>BD4-$BD$57</f>
        <v>5.3587962962962921E-3</v>
      </c>
      <c r="BF4" s="72">
        <v>6</v>
      </c>
      <c r="BG4" s="72">
        <v>3</v>
      </c>
      <c r="BH4" s="17">
        <v>82</v>
      </c>
      <c r="BI4" s="17">
        <v>84</v>
      </c>
      <c r="BJ4" s="17">
        <v>84</v>
      </c>
      <c r="BK4" s="17">
        <v>86</v>
      </c>
      <c r="BL4" s="17">
        <v>95</v>
      </c>
      <c r="BM4" s="69">
        <f>LARGE(BH4:BL4,1)+LARGE(BH4:BL4,2)+LARGE(BH4:BL4,3)</f>
        <v>265</v>
      </c>
      <c r="BN4" s="8">
        <f>AD4+V4+AS4+AT4</f>
        <v>38</v>
      </c>
    </row>
    <row r="5" spans="1:66" ht="15.75" customHeight="1" x14ac:dyDescent="0.2">
      <c r="A5" s="6">
        <v>8</v>
      </c>
      <c r="B5" s="5">
        <v>2</v>
      </c>
      <c r="C5" s="16" t="s">
        <v>246</v>
      </c>
      <c r="D5" s="6" t="s">
        <v>247</v>
      </c>
      <c r="E5" s="6" t="s">
        <v>12</v>
      </c>
      <c r="F5" s="6" t="s">
        <v>248</v>
      </c>
      <c r="G5" s="6" t="s">
        <v>71</v>
      </c>
      <c r="H5" s="6" t="s">
        <v>78</v>
      </c>
      <c r="I5" s="6" t="s">
        <v>117</v>
      </c>
      <c r="J5" s="6" t="s">
        <v>249</v>
      </c>
      <c r="K5" s="6" t="s">
        <v>97</v>
      </c>
      <c r="L5" s="6" t="s">
        <v>250</v>
      </c>
      <c r="M5" s="6" t="s">
        <v>28</v>
      </c>
      <c r="N5" s="6">
        <v>8</v>
      </c>
      <c r="O5" s="7">
        <v>2.2210648148148149E-2</v>
      </c>
      <c r="P5" s="7">
        <f>O5-O$57</f>
        <v>1.0995370370370412E-3</v>
      </c>
      <c r="Q5" s="6">
        <v>199</v>
      </c>
      <c r="R5" s="6">
        <v>4.0999999999999996</v>
      </c>
      <c r="S5" s="17">
        <v>80</v>
      </c>
      <c r="T5" s="5"/>
      <c r="U5" s="5"/>
      <c r="V5" s="50"/>
      <c r="W5" s="8">
        <v>5</v>
      </c>
      <c r="X5" s="8">
        <v>1</v>
      </c>
      <c r="Y5" s="38">
        <v>3.9895833333333332E-2</v>
      </c>
      <c r="Z5" s="38">
        <f>Y5-Y$57</f>
        <v>1.3657407407407368E-3</v>
      </c>
      <c r="AA5" s="8"/>
      <c r="AB5" s="8"/>
      <c r="AC5" s="17">
        <v>86</v>
      </c>
      <c r="AD5" s="8">
        <v>10</v>
      </c>
      <c r="AE5" s="5">
        <v>10</v>
      </c>
      <c r="AF5" s="8">
        <v>2</v>
      </c>
      <c r="AG5" s="38">
        <v>1.8483796296296297E-2</v>
      </c>
      <c r="AH5" s="38">
        <f>AG5-$AG$57</f>
        <v>9.0277777777777665E-4</v>
      </c>
      <c r="AI5" s="8">
        <v>200</v>
      </c>
      <c r="AJ5" s="8">
        <v>4.0999999999999996</v>
      </c>
      <c r="AK5" s="17">
        <v>76</v>
      </c>
      <c r="AL5" s="17">
        <v>8</v>
      </c>
      <c r="AM5" s="17">
        <v>2</v>
      </c>
      <c r="AN5" s="61">
        <v>4.2291666666666665E-2</v>
      </c>
      <c r="AO5" s="61">
        <f>AN5-$AO$57</f>
        <v>3.7152777777777757E-3</v>
      </c>
      <c r="AP5" s="17">
        <v>181</v>
      </c>
      <c r="AQ5" s="17">
        <v>3.7</v>
      </c>
      <c r="AR5" s="17">
        <v>80</v>
      </c>
      <c r="AS5" s="17"/>
      <c r="AT5" s="17">
        <v>6</v>
      </c>
      <c r="AU5" s="17">
        <v>3</v>
      </c>
      <c r="AV5" s="17">
        <v>1</v>
      </c>
      <c r="AW5" s="61">
        <v>3.8981481481481485E-2</v>
      </c>
      <c r="AX5" s="17"/>
      <c r="AY5" s="17"/>
      <c r="AZ5" s="17"/>
      <c r="BA5" s="17"/>
      <c r="BB5" s="17">
        <v>91</v>
      </c>
      <c r="BC5" s="8">
        <v>6</v>
      </c>
      <c r="BD5" s="38">
        <f>Y5+O5+AG5+AN5+AW5</f>
        <v>0.16186342592592592</v>
      </c>
      <c r="BE5" s="38">
        <f>BD5-$BD$57</f>
        <v>6.9212962962962865E-3</v>
      </c>
      <c r="BF5" s="73">
        <v>7</v>
      </c>
      <c r="BG5" s="72">
        <v>1</v>
      </c>
      <c r="BH5" s="17">
        <v>80</v>
      </c>
      <c r="BI5" s="17">
        <v>86</v>
      </c>
      <c r="BJ5" s="17">
        <v>76</v>
      </c>
      <c r="BK5" s="17">
        <v>80</v>
      </c>
      <c r="BL5" s="17">
        <v>91</v>
      </c>
      <c r="BM5" s="69">
        <f>LARGE(BH5:BL5,1)+LARGE(BH5:BL5,2)+LARGE(BH5:BL5,3)</f>
        <v>257</v>
      </c>
      <c r="BN5" s="8">
        <f>AD5+V5+AS5+AT5</f>
        <v>16</v>
      </c>
    </row>
    <row r="6" spans="1:66" ht="15.75" customHeight="1" x14ac:dyDescent="0.2">
      <c r="A6" s="6">
        <v>13</v>
      </c>
      <c r="B6" s="6">
        <v>5</v>
      </c>
      <c r="C6" s="16" t="s">
        <v>251</v>
      </c>
      <c r="D6" s="6" t="s">
        <v>252</v>
      </c>
      <c r="E6" s="6" t="s">
        <v>12</v>
      </c>
      <c r="F6" s="6" t="s">
        <v>253</v>
      </c>
      <c r="G6" s="6" t="s">
        <v>41</v>
      </c>
      <c r="H6" s="6" t="s">
        <v>78</v>
      </c>
      <c r="I6" s="6" t="s">
        <v>254</v>
      </c>
      <c r="J6" s="6" t="s">
        <v>255</v>
      </c>
      <c r="K6" s="6" t="s">
        <v>17</v>
      </c>
      <c r="L6" s="6" t="s">
        <v>256</v>
      </c>
      <c r="M6" s="6" t="s">
        <v>28</v>
      </c>
      <c r="N6" s="6">
        <v>13</v>
      </c>
      <c r="O6" s="7">
        <v>2.2337962962962962E-2</v>
      </c>
      <c r="P6" s="7">
        <f>O6-O$57</f>
        <v>1.226851851851854E-3</v>
      </c>
      <c r="Q6" s="6">
        <v>210</v>
      </c>
      <c r="R6" s="6">
        <v>4.0999999999999996</v>
      </c>
      <c r="S6" s="17">
        <v>73</v>
      </c>
      <c r="T6" s="5"/>
      <c r="U6" s="5"/>
      <c r="V6" s="50"/>
      <c r="W6" s="8">
        <v>12</v>
      </c>
      <c r="X6" s="8">
        <v>5</v>
      </c>
      <c r="Y6" s="38">
        <v>4.0671296296296296E-2</v>
      </c>
      <c r="Z6" s="38">
        <f>Y6-Y$57</f>
        <v>2.1412037037037007E-3</v>
      </c>
      <c r="AA6" s="8"/>
      <c r="AB6" s="8"/>
      <c r="AC6" s="17">
        <v>74</v>
      </c>
      <c r="AD6" s="8"/>
      <c r="AE6" s="8">
        <v>7</v>
      </c>
      <c r="AF6" s="8">
        <v>3</v>
      </c>
      <c r="AG6" s="38">
        <v>1.8229166666666668E-2</v>
      </c>
      <c r="AH6" s="38">
        <f>AG6-$AG$57</f>
        <v>6.481481481481477E-4</v>
      </c>
      <c r="AI6" s="8">
        <v>206</v>
      </c>
      <c r="AJ6" s="8">
        <v>4.0999999999999996</v>
      </c>
      <c r="AK6" s="17">
        <v>82</v>
      </c>
      <c r="AL6" s="17">
        <v>6</v>
      </c>
      <c r="AM6" s="17">
        <v>4</v>
      </c>
      <c r="AN6" s="61">
        <v>4.1250000000000002E-2</v>
      </c>
      <c r="AO6" s="61">
        <f>AN6-$AO$57</f>
        <v>2.6736111111111127E-3</v>
      </c>
      <c r="AP6" s="17">
        <v>200</v>
      </c>
      <c r="AQ6" s="17">
        <v>3.9</v>
      </c>
      <c r="AR6" s="17">
        <v>84</v>
      </c>
      <c r="AS6" s="17">
        <v>1</v>
      </c>
      <c r="AT6" s="17">
        <v>12</v>
      </c>
      <c r="AU6" s="17">
        <v>4</v>
      </c>
      <c r="AV6" s="17">
        <v>1</v>
      </c>
      <c r="AW6" s="61">
        <v>3.8981481481481485E-2</v>
      </c>
      <c r="AX6" s="17"/>
      <c r="AY6" s="17">
        <v>188</v>
      </c>
      <c r="AZ6" s="17">
        <v>3.7</v>
      </c>
      <c r="BA6" s="17">
        <v>160</v>
      </c>
      <c r="BB6" s="17">
        <v>88</v>
      </c>
      <c r="BC6" s="8">
        <v>5</v>
      </c>
      <c r="BD6" s="38">
        <f>Y6+O6+AG6+AN6+AW6</f>
        <v>0.16146990740740741</v>
      </c>
      <c r="BE6" s="38">
        <f>BD6-$BD$57</f>
        <v>6.5277777777777712E-3</v>
      </c>
      <c r="BF6" s="72">
        <v>8</v>
      </c>
      <c r="BG6" s="72">
        <v>4</v>
      </c>
      <c r="BH6" s="17">
        <v>73</v>
      </c>
      <c r="BI6" s="17">
        <v>74</v>
      </c>
      <c r="BJ6" s="17">
        <v>82</v>
      </c>
      <c r="BK6" s="17">
        <v>84</v>
      </c>
      <c r="BL6" s="17">
        <v>88</v>
      </c>
      <c r="BM6" s="69">
        <f>LARGE(BH6:BL6,1)+LARGE(BH6:BL6,2)+LARGE(BH6:BL6,3)</f>
        <v>254</v>
      </c>
      <c r="BN6" s="8">
        <f>AD6+V6+AS6+AT6</f>
        <v>13</v>
      </c>
    </row>
    <row r="7" spans="1:66" ht="15.75" customHeight="1" x14ac:dyDescent="0.2">
      <c r="A7" s="6">
        <v>27</v>
      </c>
      <c r="B7" s="6">
        <v>7</v>
      </c>
      <c r="C7" s="16" t="s">
        <v>236</v>
      </c>
      <c r="D7" s="6" t="s">
        <v>237</v>
      </c>
      <c r="E7" s="6" t="s">
        <v>12</v>
      </c>
      <c r="F7" s="6" t="s">
        <v>238</v>
      </c>
      <c r="G7" s="6" t="s">
        <v>41</v>
      </c>
      <c r="H7" s="6" t="s">
        <v>78</v>
      </c>
      <c r="I7" s="6" t="s">
        <v>117</v>
      </c>
      <c r="J7" s="6" t="s">
        <v>239</v>
      </c>
      <c r="K7" s="6" t="s">
        <v>17</v>
      </c>
      <c r="L7" s="6" t="s">
        <v>240</v>
      </c>
      <c r="M7" s="6" t="s">
        <v>28</v>
      </c>
      <c r="N7" s="6">
        <v>27</v>
      </c>
      <c r="O7" s="7">
        <v>2.4108796296296298E-2</v>
      </c>
      <c r="P7" s="7">
        <f>O7-O$57</f>
        <v>2.99768518518519E-3</v>
      </c>
      <c r="Q7" s="6">
        <v>222</v>
      </c>
      <c r="R7" s="6">
        <v>3.5</v>
      </c>
      <c r="S7" s="17">
        <v>59</v>
      </c>
      <c r="T7" s="5"/>
      <c r="U7" s="5"/>
      <c r="V7" s="50"/>
      <c r="W7" s="8">
        <v>4</v>
      </c>
      <c r="X7" s="8">
        <v>3</v>
      </c>
      <c r="Y7" s="38">
        <v>3.9560185185185184E-2</v>
      </c>
      <c r="Z7" s="38">
        <f>Y7-Y$57</f>
        <v>1.0300925925925894E-3</v>
      </c>
      <c r="AA7" s="8"/>
      <c r="AB7" s="8"/>
      <c r="AC7" s="17">
        <v>88</v>
      </c>
      <c r="AD7" s="8">
        <v>8</v>
      </c>
      <c r="AE7" s="8">
        <v>3</v>
      </c>
      <c r="AF7" s="8">
        <v>2</v>
      </c>
      <c r="AG7" s="38">
        <v>1.7928240740740741E-2</v>
      </c>
      <c r="AH7" s="38">
        <f>AG7-$AG$57</f>
        <v>3.4722222222222099E-4</v>
      </c>
      <c r="AI7" s="8">
        <v>267</v>
      </c>
      <c r="AJ7" s="8">
        <v>4.2</v>
      </c>
      <c r="AK7" s="17">
        <v>91</v>
      </c>
      <c r="AL7" s="17">
        <v>4</v>
      </c>
      <c r="AM7" s="17">
        <v>3</v>
      </c>
      <c r="AN7" s="61">
        <v>4.041666666666667E-2</v>
      </c>
      <c r="AO7" s="61">
        <f>AN7-$AO$57</f>
        <v>1.840277777777781E-3</v>
      </c>
      <c r="AP7" s="17">
        <v>250</v>
      </c>
      <c r="AQ7" s="17">
        <v>4</v>
      </c>
      <c r="AR7" s="17">
        <v>88</v>
      </c>
      <c r="AS7" s="17">
        <v>5</v>
      </c>
      <c r="AT7" s="17">
        <v>18</v>
      </c>
      <c r="AU7" s="17">
        <v>5</v>
      </c>
      <c r="AV7" s="17">
        <v>2</v>
      </c>
      <c r="AW7" s="61">
        <v>3.8981481481481485E-2</v>
      </c>
      <c r="AX7" s="17"/>
      <c r="AY7" s="17">
        <v>255</v>
      </c>
      <c r="AZ7" s="17">
        <v>4</v>
      </c>
      <c r="BA7" s="17">
        <v>157</v>
      </c>
      <c r="BB7" s="17">
        <v>86</v>
      </c>
      <c r="BC7" s="8">
        <v>4</v>
      </c>
      <c r="BD7" s="38">
        <f>Y7+O7+AG7+AN7+AW7</f>
        <v>0.16099537037037037</v>
      </c>
      <c r="BE7" s="38">
        <f>BD7-$BD$57</f>
        <v>6.053240740740734E-3</v>
      </c>
      <c r="BF7" s="72">
        <v>5</v>
      </c>
      <c r="BG7" s="72">
        <v>3</v>
      </c>
      <c r="BH7" s="17">
        <v>59</v>
      </c>
      <c r="BI7" s="17">
        <v>88</v>
      </c>
      <c r="BJ7" s="17">
        <v>91</v>
      </c>
      <c r="BK7" s="17">
        <v>88</v>
      </c>
      <c r="BL7" s="17">
        <v>86</v>
      </c>
      <c r="BM7" s="69">
        <f>LARGE(BH7:BL7,1)+LARGE(BH7:BL7,2)+LARGE(BH7:BL7,3)</f>
        <v>267</v>
      </c>
      <c r="BN7" s="8">
        <f>AD7+V7+AS7+AT7</f>
        <v>31</v>
      </c>
    </row>
    <row r="8" spans="1:66" ht="15.75" customHeight="1" x14ac:dyDescent="0.2">
      <c r="A8" s="6">
        <v>6</v>
      </c>
      <c r="B8" s="5">
        <v>1</v>
      </c>
      <c r="C8" s="16" t="s">
        <v>109</v>
      </c>
      <c r="D8" s="6" t="s">
        <v>110</v>
      </c>
      <c r="E8" s="6" t="s">
        <v>12</v>
      </c>
      <c r="F8" s="6" t="s">
        <v>31</v>
      </c>
      <c r="G8" s="6" t="s">
        <v>71</v>
      </c>
      <c r="H8" s="6" t="s">
        <v>78</v>
      </c>
      <c r="I8" s="6" t="s">
        <v>111</v>
      </c>
      <c r="J8" s="6" t="s">
        <v>112</v>
      </c>
      <c r="K8" s="6" t="s">
        <v>17</v>
      </c>
      <c r="L8" s="6" t="s">
        <v>113</v>
      </c>
      <c r="M8" s="6" t="s">
        <v>28</v>
      </c>
      <c r="N8" s="6">
        <v>6</v>
      </c>
      <c r="O8" s="7">
        <v>2.2037037037037036E-2</v>
      </c>
      <c r="P8" s="7">
        <f>O8-O$57</f>
        <v>9.2592592592592726E-4</v>
      </c>
      <c r="Q8" s="6">
        <v>211</v>
      </c>
      <c r="R8" s="6">
        <v>3.8</v>
      </c>
      <c r="S8" s="17">
        <v>84</v>
      </c>
      <c r="T8" s="5"/>
      <c r="U8" s="5"/>
      <c r="V8" s="50"/>
      <c r="W8" s="8">
        <v>11</v>
      </c>
      <c r="X8" s="8">
        <v>4</v>
      </c>
      <c r="Y8" s="38">
        <v>4.0648148148148149E-2</v>
      </c>
      <c r="Z8" s="38">
        <f>Y8-Y$57</f>
        <v>2.1180555555555536E-3</v>
      </c>
      <c r="AA8" s="8"/>
      <c r="AB8" s="8"/>
      <c r="AC8" s="17">
        <v>75</v>
      </c>
      <c r="AD8" s="8">
        <v>6</v>
      </c>
      <c r="AE8" s="8">
        <v>13</v>
      </c>
      <c r="AF8" s="8">
        <v>4</v>
      </c>
      <c r="AG8" s="38">
        <v>1.8784722222222223E-2</v>
      </c>
      <c r="AH8" s="38">
        <f>AG8-$AG$57</f>
        <v>1.2037037037037034E-3</v>
      </c>
      <c r="AI8" s="8">
        <v>212</v>
      </c>
      <c r="AJ8" s="8">
        <v>3.8</v>
      </c>
      <c r="AK8" s="17">
        <v>73</v>
      </c>
      <c r="AL8" s="17">
        <v>12</v>
      </c>
      <c r="AM8" s="17">
        <v>4</v>
      </c>
      <c r="AN8" s="61">
        <v>4.3379629629629629E-2</v>
      </c>
      <c r="AO8" s="61">
        <f>AN8-$AO$57</f>
        <v>4.8032407407407399E-3</v>
      </c>
      <c r="AP8" s="17">
        <v>192</v>
      </c>
      <c r="AQ8" s="17">
        <v>3.4</v>
      </c>
      <c r="AR8" s="17">
        <v>74</v>
      </c>
      <c r="AS8" s="17"/>
      <c r="AT8" s="17"/>
      <c r="AU8" s="17">
        <v>6</v>
      </c>
      <c r="AV8" s="17">
        <v>2</v>
      </c>
      <c r="AW8" s="61">
        <v>3.8981481481481485E-2</v>
      </c>
      <c r="AX8" s="17"/>
      <c r="AY8" s="17">
        <v>204</v>
      </c>
      <c r="AZ8" s="17">
        <v>3.6</v>
      </c>
      <c r="BA8" s="17">
        <v>177</v>
      </c>
      <c r="BB8" s="17">
        <v>82</v>
      </c>
      <c r="BC8" s="8">
        <v>8</v>
      </c>
      <c r="BD8" s="38">
        <f>Y8+O8+AG8+AN8+AW8</f>
        <v>0.1638310185185185</v>
      </c>
      <c r="BE8" s="38">
        <f>BD8-$BD$57</f>
        <v>8.8888888888888629E-3</v>
      </c>
      <c r="BF8" s="72">
        <v>10</v>
      </c>
      <c r="BG8" s="72">
        <v>3</v>
      </c>
      <c r="BH8" s="17">
        <v>84</v>
      </c>
      <c r="BI8" s="17">
        <v>75</v>
      </c>
      <c r="BJ8" s="17">
        <v>73</v>
      </c>
      <c r="BK8" s="17">
        <v>74</v>
      </c>
      <c r="BL8" s="17">
        <v>82</v>
      </c>
      <c r="BM8" s="69">
        <f>LARGE(BH8:BL8,1)+LARGE(BH8:BL8,2)+LARGE(BH8:BL8,3)</f>
        <v>241</v>
      </c>
      <c r="BN8" s="8">
        <f>AD8+V8+AS8+AT8</f>
        <v>6</v>
      </c>
    </row>
    <row r="9" spans="1:66" ht="15.75" customHeight="1" x14ac:dyDescent="0.2">
      <c r="A9" s="6">
        <v>3</v>
      </c>
      <c r="B9" s="6">
        <v>2</v>
      </c>
      <c r="C9" s="16" t="s">
        <v>109</v>
      </c>
      <c r="D9" s="6" t="s">
        <v>167</v>
      </c>
      <c r="E9" s="6" t="s">
        <v>12</v>
      </c>
      <c r="F9" s="6" t="s">
        <v>168</v>
      </c>
      <c r="G9" s="24" t="s">
        <v>47</v>
      </c>
      <c r="H9" s="6" t="s">
        <v>78</v>
      </c>
      <c r="I9" s="6"/>
      <c r="J9" s="6" t="s">
        <v>169</v>
      </c>
      <c r="K9" s="6" t="s">
        <v>17</v>
      </c>
      <c r="L9" s="6" t="s">
        <v>170</v>
      </c>
      <c r="M9" s="6" t="s">
        <v>28</v>
      </c>
      <c r="N9" s="6">
        <v>3</v>
      </c>
      <c r="O9" s="7">
        <v>2.1342592592592594E-2</v>
      </c>
      <c r="P9" s="7">
        <f>O9-O$57</f>
        <v>2.3148148148148529E-4</v>
      </c>
      <c r="Q9" s="6">
        <v>236</v>
      </c>
      <c r="R9" s="6">
        <v>4.3</v>
      </c>
      <c r="S9" s="17">
        <v>91</v>
      </c>
      <c r="T9" s="5">
        <v>1</v>
      </c>
      <c r="U9" s="5">
        <v>1</v>
      </c>
      <c r="V9" s="50">
        <f>T9+U9</f>
        <v>2</v>
      </c>
      <c r="W9" s="5" t="s">
        <v>649</v>
      </c>
      <c r="X9" s="8"/>
      <c r="Y9" s="38"/>
      <c r="Z9" s="38"/>
      <c r="AA9" s="8"/>
      <c r="AB9" s="8"/>
      <c r="AC9" s="17"/>
      <c r="AD9" s="8"/>
      <c r="AE9" s="5">
        <v>1</v>
      </c>
      <c r="AF9" s="8">
        <v>1</v>
      </c>
      <c r="AG9" s="38">
        <v>1.758101851851852E-2</v>
      </c>
      <c r="AH9" s="38">
        <f>AG9-$AG$57</f>
        <v>0</v>
      </c>
      <c r="AI9" s="8">
        <v>266</v>
      </c>
      <c r="AJ9" s="8">
        <v>4.8</v>
      </c>
      <c r="AK9" s="17">
        <v>100</v>
      </c>
      <c r="AL9" s="17" t="s">
        <v>649</v>
      </c>
      <c r="AM9" s="17"/>
      <c r="AN9" s="17"/>
      <c r="AO9" s="17"/>
      <c r="AP9" s="17"/>
      <c r="AQ9" s="17"/>
      <c r="AR9" s="17"/>
      <c r="AS9" s="17"/>
      <c r="AT9" s="17"/>
      <c r="AU9" s="17">
        <v>7</v>
      </c>
      <c r="AV9" s="17">
        <v>3</v>
      </c>
      <c r="AW9" s="61">
        <v>3.8981481481481485E-2</v>
      </c>
      <c r="AX9" s="17"/>
      <c r="AY9" s="17">
        <v>196</v>
      </c>
      <c r="AZ9" s="17">
        <v>3.5</v>
      </c>
      <c r="BA9" s="17"/>
      <c r="BB9" s="17">
        <v>84</v>
      </c>
      <c r="BC9" s="8"/>
      <c r="BD9" s="40" t="s">
        <v>655</v>
      </c>
      <c r="BE9" s="5" t="s">
        <v>655</v>
      </c>
      <c r="BF9" s="73">
        <v>3</v>
      </c>
      <c r="BG9" s="73">
        <v>2</v>
      </c>
      <c r="BH9" s="17">
        <v>91</v>
      </c>
      <c r="BI9" s="17"/>
      <c r="BJ9" s="17">
        <v>100</v>
      </c>
      <c r="BK9" s="17"/>
      <c r="BL9" s="17">
        <v>84</v>
      </c>
      <c r="BM9" s="69">
        <f>LARGE(BH9:BL9,1)+LARGE(BH9:BL9,2)+LARGE(BH9:BL9,3)</f>
        <v>275</v>
      </c>
      <c r="BN9" s="8">
        <f>AD9+V9+AS9+AT9</f>
        <v>2</v>
      </c>
    </row>
    <row r="10" spans="1:66" ht="15.75" customHeight="1" x14ac:dyDescent="0.2">
      <c r="A10" s="6">
        <v>21</v>
      </c>
      <c r="B10" s="6">
        <v>5</v>
      </c>
      <c r="C10" s="16" t="s">
        <v>29</v>
      </c>
      <c r="D10" s="6" t="s">
        <v>30</v>
      </c>
      <c r="E10" s="6" t="s">
        <v>12</v>
      </c>
      <c r="F10" s="6" t="s">
        <v>31</v>
      </c>
      <c r="G10" s="6" t="s">
        <v>24</v>
      </c>
      <c r="H10" s="13" t="s">
        <v>15</v>
      </c>
      <c r="I10" s="6" t="s">
        <v>52</v>
      </c>
      <c r="J10" s="6">
        <v>1774460</v>
      </c>
      <c r="K10" s="6" t="s">
        <v>17</v>
      </c>
      <c r="L10" s="6" t="s">
        <v>32</v>
      </c>
      <c r="M10" s="6" t="s">
        <v>28</v>
      </c>
      <c r="N10" s="6">
        <v>22</v>
      </c>
      <c r="O10" s="7">
        <v>2.3576388888888893E-2</v>
      </c>
      <c r="P10" s="7">
        <f>O10-O$57</f>
        <v>2.465277777777785E-3</v>
      </c>
      <c r="Q10" s="6">
        <v>212</v>
      </c>
      <c r="R10" s="6"/>
      <c r="S10" s="17">
        <v>65</v>
      </c>
      <c r="T10" s="5"/>
      <c r="U10" s="5"/>
      <c r="V10" s="50"/>
      <c r="W10" s="8">
        <v>28</v>
      </c>
      <c r="X10" s="8">
        <v>6</v>
      </c>
      <c r="Y10" s="38">
        <v>4.6296296296296301E-2</v>
      </c>
      <c r="Z10" s="38">
        <f>Y10-Y$57</f>
        <v>7.7662037037037057E-3</v>
      </c>
      <c r="AA10" s="8"/>
      <c r="AB10" s="8"/>
      <c r="AC10" s="17">
        <v>59</v>
      </c>
      <c r="AD10" s="8"/>
      <c r="AE10" s="5" t="s">
        <v>649</v>
      </c>
      <c r="AF10" s="8"/>
      <c r="AG10" s="38"/>
      <c r="AH10" s="38"/>
      <c r="AI10" s="8"/>
      <c r="AJ10" s="8"/>
      <c r="AK10" s="17"/>
      <c r="AL10" s="17">
        <v>20</v>
      </c>
      <c r="AM10" s="17">
        <v>5</v>
      </c>
      <c r="AN10" s="61">
        <v>4.5115740740740741E-2</v>
      </c>
      <c r="AO10" s="61">
        <f>AN10-$AO$57</f>
        <v>6.5393518518518517E-3</v>
      </c>
      <c r="AP10" s="17">
        <v>218</v>
      </c>
      <c r="AQ10" s="17">
        <v>3.2</v>
      </c>
      <c r="AR10" s="17">
        <v>66</v>
      </c>
      <c r="AS10" s="17"/>
      <c r="AT10" s="17"/>
      <c r="AU10" s="17">
        <v>8</v>
      </c>
      <c r="AV10" s="17">
        <v>1</v>
      </c>
      <c r="AW10" s="61">
        <v>3.8981481481481485E-2</v>
      </c>
      <c r="AX10" s="17"/>
      <c r="AY10" s="17"/>
      <c r="AZ10" s="17"/>
      <c r="BA10" s="17"/>
      <c r="BB10" s="17">
        <v>80</v>
      </c>
      <c r="BC10" s="8"/>
      <c r="BD10" s="40" t="s">
        <v>655</v>
      </c>
      <c r="BE10" s="40" t="s">
        <v>655</v>
      </c>
      <c r="BF10" s="72">
        <v>21</v>
      </c>
      <c r="BG10" s="73">
        <v>5</v>
      </c>
      <c r="BH10" s="17">
        <v>65</v>
      </c>
      <c r="BI10" s="17">
        <v>59</v>
      </c>
      <c r="BJ10" s="17"/>
      <c r="BK10" s="17">
        <v>66</v>
      </c>
      <c r="BL10" s="17">
        <v>80</v>
      </c>
      <c r="BM10" s="69">
        <f>LARGE(BH10:BL10,1)+LARGE(BH10:BL10,2)+LARGE(BH10:BL10,3)</f>
        <v>211</v>
      </c>
      <c r="BN10" s="8"/>
    </row>
    <row r="11" spans="1:66" ht="15.75" customHeight="1" x14ac:dyDescent="0.2">
      <c r="A11" s="6">
        <v>21</v>
      </c>
      <c r="B11" s="6">
        <v>4</v>
      </c>
      <c r="C11" s="16" t="s">
        <v>171</v>
      </c>
      <c r="D11" s="6" t="s">
        <v>172</v>
      </c>
      <c r="E11" s="6" t="s">
        <v>12</v>
      </c>
      <c r="F11" s="6" t="s">
        <v>173</v>
      </c>
      <c r="G11" s="6" t="s">
        <v>24</v>
      </c>
      <c r="H11" s="6" t="s">
        <v>78</v>
      </c>
      <c r="I11" s="6" t="s">
        <v>52</v>
      </c>
      <c r="J11" s="6">
        <v>2416986</v>
      </c>
      <c r="K11" s="6" t="s">
        <v>17</v>
      </c>
      <c r="L11" s="6" t="s">
        <v>174</v>
      </c>
      <c r="M11" s="6" t="s">
        <v>44</v>
      </c>
      <c r="N11" s="6">
        <v>21</v>
      </c>
      <c r="O11" s="7">
        <v>2.3576388888888893E-2</v>
      </c>
      <c r="P11" s="7">
        <f>O11-O$57</f>
        <v>2.465277777777785E-3</v>
      </c>
      <c r="Q11" s="6">
        <v>187</v>
      </c>
      <c r="R11" s="6">
        <v>3.6</v>
      </c>
      <c r="S11" s="17">
        <v>65</v>
      </c>
      <c r="T11" s="5"/>
      <c r="U11" s="5"/>
      <c r="V11" s="50"/>
      <c r="W11" s="8">
        <v>14</v>
      </c>
      <c r="X11" s="8">
        <v>3</v>
      </c>
      <c r="Y11" s="38">
        <v>4.2094907407407407E-2</v>
      </c>
      <c r="Z11" s="38">
        <f>Y11-Y$57</f>
        <v>3.5648148148148123E-3</v>
      </c>
      <c r="AA11" s="8"/>
      <c r="AB11" s="8"/>
      <c r="AC11" s="17">
        <v>72</v>
      </c>
      <c r="AD11" s="8"/>
      <c r="AE11" s="8">
        <v>20</v>
      </c>
      <c r="AF11" s="8">
        <v>1</v>
      </c>
      <c r="AG11" s="38">
        <v>1.9432870370370371E-2</v>
      </c>
      <c r="AH11" s="38">
        <f>AG11-$AG$57</f>
        <v>1.8518518518518511E-3</v>
      </c>
      <c r="AI11" s="8">
        <v>196</v>
      </c>
      <c r="AJ11" s="8">
        <v>3.7</v>
      </c>
      <c r="AK11" s="17">
        <v>66</v>
      </c>
      <c r="AL11" s="17">
        <v>9</v>
      </c>
      <c r="AM11" s="17">
        <v>1</v>
      </c>
      <c r="AN11" s="61">
        <v>4.2372685185185187E-2</v>
      </c>
      <c r="AO11" s="61">
        <f>AN11-$AO$57</f>
        <v>3.7962962962962976E-3</v>
      </c>
      <c r="AP11" s="17">
        <v>194</v>
      </c>
      <c r="AQ11" s="17">
        <v>3.7</v>
      </c>
      <c r="AR11" s="17">
        <v>78</v>
      </c>
      <c r="AS11" s="17">
        <v>3</v>
      </c>
      <c r="AT11" s="17">
        <v>4</v>
      </c>
      <c r="AU11" s="17">
        <v>9</v>
      </c>
      <c r="AV11" s="17">
        <v>2</v>
      </c>
      <c r="AW11" s="61">
        <v>3.8981481481481485E-2</v>
      </c>
      <c r="AX11" s="17"/>
      <c r="AY11" s="17">
        <v>199</v>
      </c>
      <c r="AZ11" s="17">
        <v>3.8</v>
      </c>
      <c r="BA11" s="17"/>
      <c r="BB11" s="17">
        <v>78</v>
      </c>
      <c r="BC11" s="8">
        <v>9</v>
      </c>
      <c r="BD11" s="38">
        <f>Y11+O11+AG11+AN11+AW11</f>
        <v>0.16645833333333335</v>
      </c>
      <c r="BE11" s="38">
        <f>BD11-$BD$57</f>
        <v>1.1516203703703709E-2</v>
      </c>
      <c r="BF11" s="72">
        <v>12</v>
      </c>
      <c r="BG11" s="72">
        <v>1</v>
      </c>
      <c r="BH11" s="17">
        <v>65</v>
      </c>
      <c r="BI11" s="17">
        <v>72</v>
      </c>
      <c r="BJ11" s="17">
        <v>66</v>
      </c>
      <c r="BK11" s="17">
        <v>78</v>
      </c>
      <c r="BL11" s="17">
        <v>78</v>
      </c>
      <c r="BM11" s="69">
        <f>LARGE(BH11:BL11,1)+LARGE(BH11:BL11,2)+LARGE(BH11:BL11,3)</f>
        <v>228</v>
      </c>
      <c r="BN11" s="8">
        <f>AD11+V11+AS11+AT11</f>
        <v>7</v>
      </c>
    </row>
    <row r="12" spans="1:66" ht="15.75" customHeight="1" x14ac:dyDescent="0.2">
      <c r="A12" s="6" t="s">
        <v>649</v>
      </c>
      <c r="B12" s="6"/>
      <c r="C12" s="16" t="s">
        <v>663</v>
      </c>
      <c r="D12" s="6" t="s">
        <v>664</v>
      </c>
      <c r="E12" s="6" t="s">
        <v>12</v>
      </c>
      <c r="F12" s="6" t="s">
        <v>84</v>
      </c>
      <c r="G12" s="6" t="s">
        <v>24</v>
      </c>
      <c r="H12" s="6" t="s">
        <v>78</v>
      </c>
      <c r="I12" s="5" t="s">
        <v>669</v>
      </c>
      <c r="J12" s="5" t="s">
        <v>670</v>
      </c>
      <c r="K12" s="5" t="s">
        <v>61</v>
      </c>
      <c r="L12" s="5" t="s">
        <v>671</v>
      </c>
      <c r="M12" s="5" t="s">
        <v>44</v>
      </c>
      <c r="N12" s="5"/>
      <c r="O12" s="7"/>
      <c r="P12" s="7"/>
      <c r="Q12" s="6"/>
      <c r="R12" s="6"/>
      <c r="S12" s="17"/>
      <c r="T12" s="5"/>
      <c r="U12" s="5"/>
      <c r="V12" s="50"/>
      <c r="W12" s="8">
        <v>13</v>
      </c>
      <c r="X12" s="8">
        <v>2</v>
      </c>
      <c r="Y12" s="38">
        <v>4.1597222222222223E-2</v>
      </c>
      <c r="Z12" s="38">
        <f>Y12-Y$57</f>
        <v>3.067129629629628E-3</v>
      </c>
      <c r="AA12" s="8"/>
      <c r="AB12" s="8"/>
      <c r="AC12" s="17">
        <v>73</v>
      </c>
      <c r="AD12" s="8"/>
      <c r="AE12" s="5" t="s">
        <v>649</v>
      </c>
      <c r="AF12" s="8"/>
      <c r="AG12" s="38"/>
      <c r="AH12" s="38"/>
      <c r="AI12" s="8"/>
      <c r="AJ12" s="8"/>
      <c r="AK12" s="17"/>
      <c r="AL12" s="17">
        <v>10</v>
      </c>
      <c r="AM12" s="17">
        <v>2</v>
      </c>
      <c r="AN12" s="61">
        <v>4.2534722222222217E-2</v>
      </c>
      <c r="AO12" s="61">
        <f>AN12-$AO$57</f>
        <v>3.9583333333333276E-3</v>
      </c>
      <c r="AP12" s="17">
        <v>203</v>
      </c>
      <c r="AQ12" s="17">
        <v>3.4</v>
      </c>
      <c r="AR12" s="17">
        <v>76</v>
      </c>
      <c r="AS12" s="17"/>
      <c r="AT12" s="17">
        <v>2</v>
      </c>
      <c r="AU12" s="17">
        <v>10</v>
      </c>
      <c r="AV12" s="17">
        <v>3</v>
      </c>
      <c r="AW12" s="61">
        <v>3.8981481481481485E-2</v>
      </c>
      <c r="AX12" s="17"/>
      <c r="AY12" s="17">
        <v>215</v>
      </c>
      <c r="AZ12" s="17">
        <v>3.6</v>
      </c>
      <c r="BA12" s="17">
        <v>178</v>
      </c>
      <c r="BB12" s="17">
        <v>76</v>
      </c>
      <c r="BC12" s="8"/>
      <c r="BD12" s="40" t="s">
        <v>655</v>
      </c>
      <c r="BE12" s="8"/>
      <c r="BF12" s="72">
        <v>13</v>
      </c>
      <c r="BG12" s="72">
        <v>2</v>
      </c>
      <c r="BH12" s="17"/>
      <c r="BI12" s="17">
        <v>73</v>
      </c>
      <c r="BJ12" s="17"/>
      <c r="BK12" s="17">
        <v>76</v>
      </c>
      <c r="BL12" s="17">
        <v>76</v>
      </c>
      <c r="BM12" s="69">
        <f>LARGE(BH12:BL12,1)+LARGE(BH12:BL12,2)+LARGE(BH12:BL12,3)</f>
        <v>225</v>
      </c>
      <c r="BN12" s="8">
        <f>AD12+V12+AS12+AT12</f>
        <v>2</v>
      </c>
    </row>
    <row r="13" spans="1:66" ht="15.75" customHeight="1" x14ac:dyDescent="0.2">
      <c r="A13" s="6">
        <v>1</v>
      </c>
      <c r="B13" s="6">
        <v>1</v>
      </c>
      <c r="C13" s="16" t="s">
        <v>161</v>
      </c>
      <c r="D13" s="6" t="s">
        <v>162</v>
      </c>
      <c r="E13" s="6" t="s">
        <v>12</v>
      </c>
      <c r="F13" s="6" t="s">
        <v>163</v>
      </c>
      <c r="G13" s="6" t="s">
        <v>41</v>
      </c>
      <c r="H13" s="6" t="s">
        <v>78</v>
      </c>
      <c r="I13" s="6" t="s">
        <v>111</v>
      </c>
      <c r="J13" s="6" t="s">
        <v>164</v>
      </c>
      <c r="K13" s="6" t="s">
        <v>17</v>
      </c>
      <c r="L13" s="6" t="s">
        <v>165</v>
      </c>
      <c r="M13" s="6" t="s">
        <v>28</v>
      </c>
      <c r="N13" s="6">
        <v>1</v>
      </c>
      <c r="O13" s="7">
        <v>2.1111111111111108E-2</v>
      </c>
      <c r="P13" s="7"/>
      <c r="Q13" s="6">
        <v>215</v>
      </c>
      <c r="R13" s="6">
        <v>4.5</v>
      </c>
      <c r="S13" s="17">
        <v>100</v>
      </c>
      <c r="T13" s="5">
        <v>2</v>
      </c>
      <c r="U13" s="5">
        <v>2</v>
      </c>
      <c r="V13" s="49">
        <f>T13+U13</f>
        <v>4</v>
      </c>
      <c r="W13" s="8">
        <v>1</v>
      </c>
      <c r="X13" s="8">
        <v>1</v>
      </c>
      <c r="Y13" s="38">
        <v>3.8530092592592595E-2</v>
      </c>
      <c r="Z13" s="8"/>
      <c r="AA13" s="8"/>
      <c r="AB13" s="8"/>
      <c r="AC13" s="17">
        <v>100</v>
      </c>
      <c r="AD13" s="8">
        <v>20</v>
      </c>
      <c r="AE13" s="8">
        <v>2</v>
      </c>
      <c r="AF13" s="8">
        <v>1</v>
      </c>
      <c r="AG13" s="38">
        <v>1.7743055555555557E-2</v>
      </c>
      <c r="AH13" s="38">
        <f>AG13-$AG$57</f>
        <v>1.6203703703703692E-4</v>
      </c>
      <c r="AI13" s="8">
        <v>223</v>
      </c>
      <c r="AJ13" s="8">
        <v>4.5999999999999996</v>
      </c>
      <c r="AK13" s="17">
        <v>95</v>
      </c>
      <c r="AL13" s="17">
        <v>1</v>
      </c>
      <c r="AM13" s="17">
        <v>1</v>
      </c>
      <c r="AN13" s="61">
        <v>3.8576388888888889E-2</v>
      </c>
      <c r="AO13" s="17"/>
      <c r="AP13" s="17">
        <v>204</v>
      </c>
      <c r="AQ13" s="17">
        <v>4.3</v>
      </c>
      <c r="AR13" s="17">
        <v>100</v>
      </c>
      <c r="AS13" s="17">
        <v>15</v>
      </c>
      <c r="AT13" s="17">
        <v>30</v>
      </c>
      <c r="AU13" s="17">
        <v>11</v>
      </c>
      <c r="AV13" s="17">
        <v>3</v>
      </c>
      <c r="AW13" s="61">
        <v>3.8981481481481485E-2</v>
      </c>
      <c r="AX13" s="17"/>
      <c r="AY13" s="17">
        <v>189</v>
      </c>
      <c r="AZ13" s="17">
        <v>4</v>
      </c>
      <c r="BA13" s="17">
        <v>175</v>
      </c>
      <c r="BB13" s="17">
        <v>75</v>
      </c>
      <c r="BC13" s="8">
        <v>1</v>
      </c>
      <c r="BD13" s="38">
        <f>Y13+O13+AG13+AN13+AW13</f>
        <v>0.15494212962962964</v>
      </c>
      <c r="BE13" s="8"/>
      <c r="BF13" s="72">
        <v>1</v>
      </c>
      <c r="BG13" s="72">
        <v>1</v>
      </c>
      <c r="BH13" s="17">
        <v>100</v>
      </c>
      <c r="BI13" s="17">
        <v>100</v>
      </c>
      <c r="BJ13" s="17">
        <v>95</v>
      </c>
      <c r="BK13" s="17">
        <v>100</v>
      </c>
      <c r="BL13" s="17">
        <v>75</v>
      </c>
      <c r="BM13" s="69">
        <f>LARGE(BH13:BL13,1)+LARGE(BH13:BL13,2)+LARGE(BH13:BL13,3)</f>
        <v>300</v>
      </c>
      <c r="BN13" s="8">
        <f>AD13+V13+AS13+AT13</f>
        <v>69</v>
      </c>
    </row>
    <row r="14" spans="1:66" ht="15.75" customHeight="1" x14ac:dyDescent="0.2">
      <c r="A14" s="6">
        <v>12</v>
      </c>
      <c r="B14" s="5">
        <v>3</v>
      </c>
      <c r="C14" s="16" t="s">
        <v>152</v>
      </c>
      <c r="D14" s="6" t="s">
        <v>153</v>
      </c>
      <c r="E14" s="6" t="s">
        <v>12</v>
      </c>
      <c r="F14" s="6" t="s">
        <v>116</v>
      </c>
      <c r="G14" s="6" t="s">
        <v>71</v>
      </c>
      <c r="H14" s="6" t="s">
        <v>78</v>
      </c>
      <c r="I14" s="6"/>
      <c r="J14" s="6" t="s">
        <v>154</v>
      </c>
      <c r="K14" s="6" t="s">
        <v>26</v>
      </c>
      <c r="L14" s="6" t="s">
        <v>155</v>
      </c>
      <c r="M14" s="6" t="s">
        <v>44</v>
      </c>
      <c r="N14" s="6">
        <v>12</v>
      </c>
      <c r="O14" s="7">
        <v>2.2314814814814815E-2</v>
      </c>
      <c r="P14" s="7">
        <f>O14-O$57</f>
        <v>1.2037037037037068E-3</v>
      </c>
      <c r="Q14" s="6">
        <v>202</v>
      </c>
      <c r="R14" s="6">
        <v>4.0999999999999996</v>
      </c>
      <c r="S14" s="17">
        <v>74</v>
      </c>
      <c r="T14" s="5"/>
      <c r="U14" s="5"/>
      <c r="V14" s="50"/>
      <c r="W14" s="8">
        <v>7</v>
      </c>
      <c r="X14" s="8">
        <v>2</v>
      </c>
      <c r="Y14" s="38">
        <v>4.0081018518518523E-2</v>
      </c>
      <c r="Z14" s="38">
        <f>Y14-Y$57</f>
        <v>1.5509259259259278E-3</v>
      </c>
      <c r="AA14" s="8"/>
      <c r="AB14" s="8"/>
      <c r="AC14" s="17">
        <v>82</v>
      </c>
      <c r="AD14" s="8">
        <v>12</v>
      </c>
      <c r="AE14" s="8">
        <v>5</v>
      </c>
      <c r="AF14" s="8">
        <v>1</v>
      </c>
      <c r="AG14" s="38">
        <v>1.7997685185185186E-2</v>
      </c>
      <c r="AH14" s="38">
        <f>AG14-$AG$57</f>
        <v>4.1666666666666588E-4</v>
      </c>
      <c r="AI14" s="8">
        <v>215</v>
      </c>
      <c r="AJ14" s="8">
        <v>4.4000000000000004</v>
      </c>
      <c r="AK14" s="17">
        <v>86</v>
      </c>
      <c r="AL14" s="17">
        <v>7</v>
      </c>
      <c r="AM14" s="17">
        <v>1</v>
      </c>
      <c r="AN14" s="61">
        <v>4.1759259259259253E-2</v>
      </c>
      <c r="AO14" s="61">
        <f>AN14-$AO$57</f>
        <v>3.1828703703703637E-3</v>
      </c>
      <c r="AP14" s="17">
        <v>192</v>
      </c>
      <c r="AQ14" s="17">
        <v>3.9</v>
      </c>
      <c r="AR14" s="17">
        <v>82</v>
      </c>
      <c r="AS14" s="17">
        <v>7</v>
      </c>
      <c r="AT14" s="17">
        <v>9</v>
      </c>
      <c r="AU14" s="17">
        <v>12</v>
      </c>
      <c r="AV14" s="17">
        <v>3</v>
      </c>
      <c r="AW14" s="61">
        <v>4.0613425925925928E-2</v>
      </c>
      <c r="AX14" s="61">
        <f>AW14-$AW$57</f>
        <v>1.6319444444444428E-3</v>
      </c>
      <c r="AY14" s="17">
        <v>206</v>
      </c>
      <c r="AZ14" s="17">
        <v>4.2</v>
      </c>
      <c r="BA14" s="17">
        <v>164</v>
      </c>
      <c r="BB14" s="17">
        <v>74</v>
      </c>
      <c r="BC14" s="8">
        <v>7</v>
      </c>
      <c r="BD14" s="38">
        <f>Y14+O14+AG14+AN14+AW14</f>
        <v>0.1627662037037037</v>
      </c>
      <c r="BE14" s="38">
        <f>BD14-$BD$57</f>
        <v>7.8240740740740666E-3</v>
      </c>
      <c r="BF14" s="72">
        <v>9</v>
      </c>
      <c r="BG14" s="72">
        <v>2</v>
      </c>
      <c r="BH14" s="17">
        <v>74</v>
      </c>
      <c r="BI14" s="17">
        <v>82</v>
      </c>
      <c r="BJ14" s="17">
        <v>86</v>
      </c>
      <c r="BK14" s="17">
        <v>82</v>
      </c>
      <c r="BL14" s="17">
        <v>74</v>
      </c>
      <c r="BM14" s="69">
        <f>LARGE(BH14:BL14,1)+LARGE(BH14:BL14,2)+LARGE(BH14:BL14,3)</f>
        <v>250</v>
      </c>
      <c r="BN14" s="8">
        <f>AD14+V14+AS14+AT14</f>
        <v>28</v>
      </c>
    </row>
    <row r="15" spans="1:66" ht="15.75" customHeight="1" x14ac:dyDescent="0.2">
      <c r="A15" s="6">
        <v>17</v>
      </c>
      <c r="B15" s="6">
        <v>1</v>
      </c>
      <c r="C15" s="16" t="s">
        <v>133</v>
      </c>
      <c r="D15" s="6" t="s">
        <v>134</v>
      </c>
      <c r="E15" s="6" t="s">
        <v>12</v>
      </c>
      <c r="F15" s="6" t="s">
        <v>135</v>
      </c>
      <c r="G15" s="24" t="s">
        <v>122</v>
      </c>
      <c r="H15" s="6" t="s">
        <v>78</v>
      </c>
      <c r="I15" s="14" t="s">
        <v>136</v>
      </c>
      <c r="J15" s="14" t="s">
        <v>137</v>
      </c>
      <c r="K15" s="14" t="s">
        <v>17</v>
      </c>
      <c r="L15" s="14" t="s">
        <v>138</v>
      </c>
      <c r="M15" s="14" t="s">
        <v>28</v>
      </c>
      <c r="N15" s="6">
        <v>17</v>
      </c>
      <c r="O15" s="7">
        <v>2.2928240740740739E-2</v>
      </c>
      <c r="P15" s="7">
        <f>O15-O$57</f>
        <v>1.8171296296296303E-3</v>
      </c>
      <c r="Q15" s="6">
        <v>184</v>
      </c>
      <c r="R15" s="6">
        <v>3.5</v>
      </c>
      <c r="S15" s="17">
        <v>69</v>
      </c>
      <c r="T15" s="5"/>
      <c r="U15" s="5"/>
      <c r="V15" s="50"/>
      <c r="W15" s="8">
        <v>22</v>
      </c>
      <c r="X15" s="8">
        <v>1</v>
      </c>
      <c r="Y15" s="38">
        <v>4.3634259259259262E-2</v>
      </c>
      <c r="Z15" s="38">
        <f>Y15-Y$57</f>
        <v>5.1041666666666666E-3</v>
      </c>
      <c r="AA15" s="8"/>
      <c r="AB15" s="8"/>
      <c r="AC15" s="17">
        <v>65</v>
      </c>
      <c r="AD15" s="8"/>
      <c r="AE15" s="8">
        <v>18</v>
      </c>
      <c r="AF15" s="8">
        <v>1</v>
      </c>
      <c r="AG15" s="38">
        <v>1.9166666666666669E-2</v>
      </c>
      <c r="AH15" s="38">
        <f>AG15-$AG$57</f>
        <v>1.5856481481481485E-3</v>
      </c>
      <c r="AI15" s="8">
        <v>209</v>
      </c>
      <c r="AJ15" s="8">
        <v>3.8</v>
      </c>
      <c r="AK15" s="17">
        <v>68</v>
      </c>
      <c r="AL15" s="17">
        <v>28</v>
      </c>
      <c r="AM15" s="17">
        <v>2</v>
      </c>
      <c r="AN15" s="61">
        <v>4.9039351851851855E-2</v>
      </c>
      <c r="AO15" s="61">
        <f>AN15-$AO$57</f>
        <v>1.0462962962962966E-2</v>
      </c>
      <c r="AP15" s="17">
        <v>162</v>
      </c>
      <c r="AQ15" s="17">
        <v>2.9</v>
      </c>
      <c r="AR15" s="17">
        <v>58</v>
      </c>
      <c r="AS15" s="17"/>
      <c r="AT15" s="17"/>
      <c r="AU15" s="17">
        <v>13</v>
      </c>
      <c r="AV15" s="17">
        <v>1</v>
      </c>
      <c r="AW15" s="61">
        <v>4.1250000000000002E-2</v>
      </c>
      <c r="AX15" s="61">
        <f>AW15-$AW$57</f>
        <v>2.2685185185185169E-3</v>
      </c>
      <c r="AY15" s="17">
        <v>194</v>
      </c>
      <c r="AZ15" s="17">
        <v>3.5</v>
      </c>
      <c r="BA15" s="17"/>
      <c r="BB15" s="17">
        <v>73</v>
      </c>
      <c r="BC15" s="8">
        <v>14</v>
      </c>
      <c r="BD15" s="38">
        <f>Y15+O15+AG15+AN15+AW15</f>
        <v>0.17601851851851852</v>
      </c>
      <c r="BE15" s="38">
        <f>BD15-$BD$57</f>
        <v>2.1076388888888881E-2</v>
      </c>
      <c r="BF15" s="73">
        <v>23</v>
      </c>
      <c r="BG15" s="72">
        <v>1</v>
      </c>
      <c r="BH15" s="17">
        <v>69</v>
      </c>
      <c r="BI15" s="17">
        <v>65</v>
      </c>
      <c r="BJ15" s="17">
        <v>68</v>
      </c>
      <c r="BK15" s="17">
        <v>58</v>
      </c>
      <c r="BL15" s="17">
        <v>73</v>
      </c>
      <c r="BM15" s="69">
        <f>LARGE(BH15:BL15,1)+LARGE(BH15:BL15,2)+LARGE(BH15:BL15,3)</f>
        <v>210</v>
      </c>
      <c r="BN15" s="8"/>
    </row>
    <row r="16" spans="1:66" ht="15.75" customHeight="1" x14ac:dyDescent="0.2">
      <c r="A16" s="6">
        <v>20</v>
      </c>
      <c r="B16" s="6">
        <v>2</v>
      </c>
      <c r="C16" s="16" t="s">
        <v>120</v>
      </c>
      <c r="D16" s="6" t="s">
        <v>121</v>
      </c>
      <c r="E16" s="6" t="s">
        <v>12</v>
      </c>
      <c r="F16" s="6" t="s">
        <v>31</v>
      </c>
      <c r="G16" s="24" t="s">
        <v>122</v>
      </c>
      <c r="H16" s="6" t="s">
        <v>78</v>
      </c>
      <c r="I16" s="6" t="s">
        <v>111</v>
      </c>
      <c r="J16" s="6" t="s">
        <v>124</v>
      </c>
      <c r="K16" s="6" t="s">
        <v>54</v>
      </c>
      <c r="L16" s="6" t="s">
        <v>125</v>
      </c>
      <c r="M16" s="6" t="s">
        <v>28</v>
      </c>
      <c r="N16" s="6">
        <v>20</v>
      </c>
      <c r="O16" s="7">
        <v>2.3217592592592592E-2</v>
      </c>
      <c r="P16" s="7">
        <f>O16-O$57</f>
        <v>2.1064814814814835E-3</v>
      </c>
      <c r="Q16" s="6">
        <v>164</v>
      </c>
      <c r="R16" s="6">
        <v>3.6</v>
      </c>
      <c r="S16" s="17">
        <v>66</v>
      </c>
      <c r="T16" s="5"/>
      <c r="U16" s="5"/>
      <c r="V16" s="50"/>
      <c r="W16" s="8">
        <v>26</v>
      </c>
      <c r="X16" s="8">
        <v>2</v>
      </c>
      <c r="Y16" s="38">
        <v>4.4733796296296292E-2</v>
      </c>
      <c r="Z16" s="38">
        <f>Y16-Y$57</f>
        <v>6.2037037037036974E-3</v>
      </c>
      <c r="AA16" s="8"/>
      <c r="AB16" s="8"/>
      <c r="AC16" s="17">
        <v>61</v>
      </c>
      <c r="AD16" s="8"/>
      <c r="AE16" s="8">
        <v>30</v>
      </c>
      <c r="AF16" s="8">
        <v>2</v>
      </c>
      <c r="AG16" s="38">
        <v>1.9988425925925927E-2</v>
      </c>
      <c r="AH16" s="38">
        <f>AG16-$AG$57</f>
        <v>2.4074074074074067E-3</v>
      </c>
      <c r="AI16" s="8">
        <v>159</v>
      </c>
      <c r="AJ16" s="8">
        <v>3.5</v>
      </c>
      <c r="AK16" s="17">
        <v>56</v>
      </c>
      <c r="AL16" s="17">
        <v>21</v>
      </c>
      <c r="AM16" s="17">
        <v>1</v>
      </c>
      <c r="AN16" s="61">
        <v>4.53587962962963E-2</v>
      </c>
      <c r="AO16" s="61">
        <f>AN16-$AO$57</f>
        <v>6.7824074074074106E-3</v>
      </c>
      <c r="AP16" s="17">
        <v>148</v>
      </c>
      <c r="AQ16" s="17">
        <v>3.3</v>
      </c>
      <c r="AR16" s="17">
        <v>65</v>
      </c>
      <c r="AS16" s="17"/>
      <c r="AT16" s="17"/>
      <c r="AU16" s="17">
        <v>14</v>
      </c>
      <c r="AV16" s="17">
        <v>2</v>
      </c>
      <c r="AW16" s="61">
        <v>4.1342592592592591E-2</v>
      </c>
      <c r="AX16" s="61">
        <f>AW16-$AW$57</f>
        <v>2.3611111111111055E-3</v>
      </c>
      <c r="AY16" s="17">
        <v>161</v>
      </c>
      <c r="AZ16" s="17">
        <v>3.6</v>
      </c>
      <c r="BA16" s="17">
        <v>189</v>
      </c>
      <c r="BB16" s="17">
        <v>72</v>
      </c>
      <c r="BC16" s="8">
        <v>13</v>
      </c>
      <c r="BD16" s="38">
        <f>Y16+O16+AG16+AN16+AW16</f>
        <v>0.1746412037037037</v>
      </c>
      <c r="BE16" s="38">
        <f>BD16-$BD$57</f>
        <v>1.9699074074074063E-2</v>
      </c>
      <c r="BF16" s="72">
        <v>24</v>
      </c>
      <c r="BG16" s="72">
        <v>2</v>
      </c>
      <c r="BH16" s="17">
        <v>66</v>
      </c>
      <c r="BI16" s="17">
        <v>61</v>
      </c>
      <c r="BJ16" s="17">
        <v>56</v>
      </c>
      <c r="BK16" s="17">
        <v>65</v>
      </c>
      <c r="BL16" s="17">
        <v>72</v>
      </c>
      <c r="BM16" s="69">
        <f>LARGE(BH16:BL16,1)+LARGE(BH16:BL16,2)+LARGE(BH16:BL16,3)</f>
        <v>203</v>
      </c>
      <c r="BN16" s="8"/>
    </row>
    <row r="17" spans="1:66" ht="15.75" customHeight="1" x14ac:dyDescent="0.2">
      <c r="A17" s="25"/>
      <c r="B17" s="25"/>
      <c r="C17" s="16" t="s">
        <v>674</v>
      </c>
      <c r="D17" s="6" t="s">
        <v>675</v>
      </c>
      <c r="E17" s="6" t="s">
        <v>12</v>
      </c>
      <c r="F17" s="5" t="s">
        <v>689</v>
      </c>
      <c r="G17" s="16" t="s">
        <v>14</v>
      </c>
      <c r="H17" s="6" t="s">
        <v>15</v>
      </c>
      <c r="I17" s="6" t="s">
        <v>111</v>
      </c>
      <c r="J17" s="5" t="s">
        <v>690</v>
      </c>
      <c r="K17" s="5" t="s">
        <v>26</v>
      </c>
      <c r="L17" s="5" t="s">
        <v>691</v>
      </c>
      <c r="M17" s="5" t="s">
        <v>28</v>
      </c>
      <c r="N17" s="5"/>
      <c r="O17" s="12"/>
      <c r="P17" s="5"/>
      <c r="Q17" s="5"/>
      <c r="R17" s="5"/>
      <c r="S17" s="5"/>
      <c r="T17" s="5"/>
      <c r="U17" s="5"/>
      <c r="V17" s="50"/>
      <c r="W17" s="5"/>
      <c r="X17" s="8"/>
      <c r="Y17" s="38"/>
      <c r="Z17" s="8"/>
      <c r="AA17" s="8"/>
      <c r="AB17" s="8"/>
      <c r="AC17" s="8"/>
      <c r="AD17" s="8"/>
      <c r="AE17" s="5">
        <v>16</v>
      </c>
      <c r="AF17" s="8">
        <v>1</v>
      </c>
      <c r="AG17" s="38">
        <v>1.909722222222222E-2</v>
      </c>
      <c r="AH17" s="38">
        <f>AG17-$AG$57</f>
        <v>1.5162037037037002E-3</v>
      </c>
      <c r="AI17" s="8">
        <v>196</v>
      </c>
      <c r="AJ17" s="8">
        <v>3.6</v>
      </c>
      <c r="AK17" s="17">
        <v>70</v>
      </c>
      <c r="AL17" s="17">
        <v>17</v>
      </c>
      <c r="AM17" s="17">
        <v>1</v>
      </c>
      <c r="AN17" s="61">
        <v>4.4687499999999998E-2</v>
      </c>
      <c r="AO17" s="61">
        <f>AN17-$AO$57</f>
        <v>6.1111111111111088E-3</v>
      </c>
      <c r="AP17" s="17">
        <v>179</v>
      </c>
      <c r="AQ17" s="17">
        <v>3.3</v>
      </c>
      <c r="AR17" s="17">
        <v>69</v>
      </c>
      <c r="AS17" s="17"/>
      <c r="AT17" s="17"/>
      <c r="AU17" s="17">
        <v>15</v>
      </c>
      <c r="AV17" s="17">
        <v>1</v>
      </c>
      <c r="AW17" s="61">
        <v>4.1365740740740745E-2</v>
      </c>
      <c r="AX17" s="61">
        <f>AW17-$AW$57</f>
        <v>2.3842592592592596E-3</v>
      </c>
      <c r="AY17" s="17">
        <v>193</v>
      </c>
      <c r="AZ17" s="17">
        <v>3.5</v>
      </c>
      <c r="BA17" s="17"/>
      <c r="BB17" s="17">
        <v>71</v>
      </c>
      <c r="BC17" s="8"/>
      <c r="BD17" s="40" t="s">
        <v>655</v>
      </c>
      <c r="BE17" s="40" t="s">
        <v>655</v>
      </c>
      <c r="BF17" s="72">
        <v>22</v>
      </c>
      <c r="BG17" s="73">
        <v>1</v>
      </c>
      <c r="BH17" s="5"/>
      <c r="BI17" s="8"/>
      <c r="BJ17" s="17">
        <v>70</v>
      </c>
      <c r="BK17" s="17">
        <v>69</v>
      </c>
      <c r="BL17" s="17">
        <v>71</v>
      </c>
      <c r="BM17" s="69">
        <f>LARGE(BH17:BL17,1)+LARGE(BH17:BL17,2)+LARGE(BH17:BL17,3)</f>
        <v>210</v>
      </c>
      <c r="BN17" s="8"/>
    </row>
    <row r="18" spans="1:66" ht="15.75" customHeight="1" x14ac:dyDescent="0.2">
      <c r="A18" s="6">
        <v>11</v>
      </c>
      <c r="B18" s="6">
        <v>2</v>
      </c>
      <c r="C18" s="16" t="s">
        <v>20</v>
      </c>
      <c r="D18" s="6" t="s">
        <v>21</v>
      </c>
      <c r="E18" s="6" t="s">
        <v>12</v>
      </c>
      <c r="F18" s="6" t="s">
        <v>22</v>
      </c>
      <c r="G18" s="6" t="s">
        <v>24</v>
      </c>
      <c r="H18" s="6" t="s">
        <v>15</v>
      </c>
      <c r="I18" s="6" t="s">
        <v>25</v>
      </c>
      <c r="J18" s="6" t="s">
        <v>23</v>
      </c>
      <c r="K18" s="6" t="s">
        <v>26</v>
      </c>
      <c r="L18" s="6" t="s">
        <v>27</v>
      </c>
      <c r="M18" s="6" t="s">
        <v>28</v>
      </c>
      <c r="N18" s="6">
        <v>11</v>
      </c>
      <c r="O18" s="7">
        <v>2.2303240740740738E-2</v>
      </c>
      <c r="P18" s="7">
        <f>O18-O$57</f>
        <v>1.1921296296296298E-3</v>
      </c>
      <c r="Q18" s="6">
        <v>202</v>
      </c>
      <c r="R18" s="6">
        <v>3.5</v>
      </c>
      <c r="S18" s="17">
        <v>75</v>
      </c>
      <c r="T18" s="5"/>
      <c r="U18" s="5"/>
      <c r="V18" s="50"/>
      <c r="W18" s="8">
        <v>18</v>
      </c>
      <c r="X18" s="8">
        <v>4</v>
      </c>
      <c r="Y18" s="38">
        <v>4.3298611111111107E-2</v>
      </c>
      <c r="Z18" s="38">
        <f>Y18-Y$57</f>
        <v>4.7685185185185122E-3</v>
      </c>
      <c r="AA18" s="8"/>
      <c r="AB18" s="8"/>
      <c r="AC18" s="17">
        <v>68</v>
      </c>
      <c r="AD18" s="8"/>
      <c r="AE18" s="8">
        <v>23</v>
      </c>
      <c r="AF18" s="8">
        <v>4</v>
      </c>
      <c r="AG18" s="38">
        <v>1.9467592592592595E-2</v>
      </c>
      <c r="AH18" s="38">
        <f>AG18-$AG$57</f>
        <v>1.8865740740740752E-3</v>
      </c>
      <c r="AI18" s="8">
        <v>206</v>
      </c>
      <c r="AJ18" s="8">
        <v>3.6</v>
      </c>
      <c r="AK18" s="17">
        <v>63</v>
      </c>
      <c r="AL18" s="17">
        <v>25</v>
      </c>
      <c r="AM18" s="17">
        <v>6</v>
      </c>
      <c r="AN18" s="61">
        <v>4.7291666666666669E-2</v>
      </c>
      <c r="AO18" s="61">
        <f>AN18-$AO$57</f>
        <v>8.7152777777777801E-3</v>
      </c>
      <c r="AP18" s="17">
        <v>180</v>
      </c>
      <c r="AQ18" s="17">
        <v>3.2</v>
      </c>
      <c r="AR18" s="17">
        <v>61</v>
      </c>
      <c r="AS18" s="17"/>
      <c r="AT18" s="17"/>
      <c r="AU18" s="17">
        <v>16</v>
      </c>
      <c r="AV18" s="17">
        <v>4</v>
      </c>
      <c r="AW18" s="61">
        <v>4.1377314814814818E-2</v>
      </c>
      <c r="AX18" s="61">
        <f>AW18-$AW$57</f>
        <v>2.3958333333333331E-3</v>
      </c>
      <c r="AY18" s="17">
        <v>193</v>
      </c>
      <c r="AZ18" s="17">
        <v>3.4</v>
      </c>
      <c r="BA18" s="17"/>
      <c r="BB18" s="17">
        <v>70</v>
      </c>
      <c r="BC18" s="8">
        <v>12</v>
      </c>
      <c r="BD18" s="38">
        <f>Y18+O18+AG18+AN18+AW18</f>
        <v>0.17373842592592592</v>
      </c>
      <c r="BE18" s="38">
        <f>BD18-$BD$57</f>
        <v>1.8796296296296283E-2</v>
      </c>
      <c r="BF18" s="73">
        <v>19</v>
      </c>
      <c r="BG18" s="72">
        <v>4</v>
      </c>
      <c r="BH18" s="17">
        <v>75</v>
      </c>
      <c r="BI18" s="17">
        <v>68</v>
      </c>
      <c r="BJ18" s="17">
        <v>63</v>
      </c>
      <c r="BK18" s="17">
        <v>61</v>
      </c>
      <c r="BL18" s="17">
        <v>70</v>
      </c>
      <c r="BM18" s="69">
        <f>LARGE(BH18:BL18,1)+LARGE(BH18:BL18,2)+LARGE(BH18:BL18,3)</f>
        <v>213</v>
      </c>
      <c r="BN18" s="8"/>
    </row>
    <row r="19" spans="1:66" ht="15.75" customHeight="1" x14ac:dyDescent="0.2">
      <c r="A19" s="6">
        <v>27</v>
      </c>
      <c r="B19" s="6">
        <v>7</v>
      </c>
      <c r="C19" s="16" t="s">
        <v>210</v>
      </c>
      <c r="D19" s="6" t="s">
        <v>211</v>
      </c>
      <c r="E19" s="6" t="s">
        <v>12</v>
      </c>
      <c r="F19" s="6" t="s">
        <v>150</v>
      </c>
      <c r="G19" s="24" t="s">
        <v>47</v>
      </c>
      <c r="H19" s="6" t="s">
        <v>78</v>
      </c>
      <c r="I19" s="6" t="s">
        <v>117</v>
      </c>
      <c r="J19" s="6" t="s">
        <v>212</v>
      </c>
      <c r="K19" s="6" t="s">
        <v>17</v>
      </c>
      <c r="L19" s="6" t="s">
        <v>170</v>
      </c>
      <c r="M19" s="6" t="s">
        <v>28</v>
      </c>
      <c r="N19" s="6">
        <v>28</v>
      </c>
      <c r="O19" s="7">
        <v>2.4108796296296298E-2</v>
      </c>
      <c r="P19" s="7">
        <f>O19-O$57</f>
        <v>2.99768518518519E-3</v>
      </c>
      <c r="Q19" s="6">
        <v>219</v>
      </c>
      <c r="R19" s="6">
        <v>3.5</v>
      </c>
      <c r="S19" s="17">
        <v>59</v>
      </c>
      <c r="T19" s="5"/>
      <c r="U19" s="5"/>
      <c r="V19" s="50"/>
      <c r="W19" s="5">
        <v>33</v>
      </c>
      <c r="X19" s="8">
        <v>8</v>
      </c>
      <c r="Y19" s="52">
        <v>4.7592592592592596E-2</v>
      </c>
      <c r="Z19" s="38">
        <f>Y19-Y$57</f>
        <v>9.0625000000000011E-3</v>
      </c>
      <c r="AA19" s="8"/>
      <c r="AB19" s="8"/>
      <c r="AC19" s="17">
        <v>54</v>
      </c>
      <c r="AD19" s="8"/>
      <c r="AE19" s="5">
        <v>9</v>
      </c>
      <c r="AF19" s="8">
        <v>5</v>
      </c>
      <c r="AG19" s="52">
        <v>1.8310185185185186E-2</v>
      </c>
      <c r="AH19" s="38">
        <f>AG19-$AG$57</f>
        <v>7.2916666666666616E-4</v>
      </c>
      <c r="AI19" s="8">
        <v>252</v>
      </c>
      <c r="AJ19" s="8">
        <v>3.9</v>
      </c>
      <c r="AK19" s="17">
        <v>78</v>
      </c>
      <c r="AL19" s="17">
        <v>14</v>
      </c>
      <c r="AM19" s="17">
        <v>3</v>
      </c>
      <c r="AN19" s="61">
        <v>4.4050925925925931E-2</v>
      </c>
      <c r="AO19" s="61">
        <f>AN19-$AO$57</f>
        <v>5.4745370370370416E-3</v>
      </c>
      <c r="AP19" s="17">
        <v>226</v>
      </c>
      <c r="AQ19" s="17">
        <v>3.5</v>
      </c>
      <c r="AR19" s="17">
        <v>72</v>
      </c>
      <c r="AS19" s="17"/>
      <c r="AT19" s="17"/>
      <c r="AU19" s="17">
        <v>17</v>
      </c>
      <c r="AV19" s="17">
        <v>4</v>
      </c>
      <c r="AW19" s="61">
        <v>4.2604166666666665E-2</v>
      </c>
      <c r="AX19" s="61">
        <f>AW19-$AW$57</f>
        <v>3.6226851851851802E-3</v>
      </c>
      <c r="AY19" s="17">
        <v>229</v>
      </c>
      <c r="AZ19" s="17">
        <v>3.5</v>
      </c>
      <c r="BA19" s="17"/>
      <c r="BB19" s="17">
        <v>69</v>
      </c>
      <c r="BC19" s="8">
        <v>15</v>
      </c>
      <c r="BD19" s="38">
        <f>Y19+O19+AG19+AN19+AW19</f>
        <v>0.17666666666666669</v>
      </c>
      <c r="BE19" s="38">
        <f>BD19-$BD$57</f>
        <v>2.1724537037037056E-2</v>
      </c>
      <c r="BF19" s="72">
        <v>16</v>
      </c>
      <c r="BG19" s="73">
        <v>5</v>
      </c>
      <c r="BH19" s="17">
        <v>59</v>
      </c>
      <c r="BI19" s="17">
        <v>54</v>
      </c>
      <c r="BJ19" s="17">
        <v>78</v>
      </c>
      <c r="BK19" s="17">
        <v>72</v>
      </c>
      <c r="BL19" s="17">
        <v>69</v>
      </c>
      <c r="BM19" s="69">
        <f>LARGE(BH19:BL19,1)+LARGE(BH19:BL19,2)+LARGE(BH19:BL19,3)</f>
        <v>219</v>
      </c>
      <c r="BN19" s="8"/>
    </row>
    <row r="20" spans="1:66" ht="15.75" customHeight="1" x14ac:dyDescent="0.2">
      <c r="A20" s="6">
        <v>16</v>
      </c>
      <c r="B20" s="6">
        <v>4</v>
      </c>
      <c r="C20" s="16" t="s">
        <v>127</v>
      </c>
      <c r="D20" s="6" t="s">
        <v>128</v>
      </c>
      <c r="E20" s="6" t="s">
        <v>12</v>
      </c>
      <c r="F20" s="6" t="s">
        <v>129</v>
      </c>
      <c r="G20" s="24" t="s">
        <v>47</v>
      </c>
      <c r="H20" s="6" t="s">
        <v>78</v>
      </c>
      <c r="I20" s="6" t="s">
        <v>117</v>
      </c>
      <c r="J20" s="6" t="s">
        <v>130</v>
      </c>
      <c r="K20" s="6" t="s">
        <v>17</v>
      </c>
      <c r="L20" s="6" t="s">
        <v>131</v>
      </c>
      <c r="M20" s="6" t="s">
        <v>132</v>
      </c>
      <c r="N20" s="6">
        <v>16</v>
      </c>
      <c r="O20" s="7">
        <v>2.2372685185185186E-2</v>
      </c>
      <c r="P20" s="7">
        <f>O20-O$57</f>
        <v>1.2615740740740782E-3</v>
      </c>
      <c r="Q20" s="6">
        <v>190</v>
      </c>
      <c r="R20" s="6">
        <v>4</v>
      </c>
      <c r="S20" s="17">
        <v>70</v>
      </c>
      <c r="T20" s="5"/>
      <c r="U20" s="5"/>
      <c r="V20" s="50"/>
      <c r="W20" s="8">
        <v>15</v>
      </c>
      <c r="X20" s="8">
        <v>3</v>
      </c>
      <c r="Y20" s="40">
        <v>4.2106481481481488E-2</v>
      </c>
      <c r="Z20" s="38">
        <f>Y20-Y$57</f>
        <v>3.5763888888888928E-3</v>
      </c>
      <c r="AA20" s="8"/>
      <c r="AB20" s="8"/>
      <c r="AC20" s="17">
        <v>71</v>
      </c>
      <c r="AD20" s="8"/>
      <c r="AE20" s="8">
        <v>8</v>
      </c>
      <c r="AF20" s="8">
        <v>4</v>
      </c>
      <c r="AG20" s="40">
        <v>1.8275462962962962E-2</v>
      </c>
      <c r="AH20" s="38">
        <f>AG20-$AG$57</f>
        <v>6.9444444444444198E-4</v>
      </c>
      <c r="AI20" s="8">
        <v>209</v>
      </c>
      <c r="AJ20" s="8">
        <v>0.4</v>
      </c>
      <c r="AK20" s="17">
        <v>80</v>
      </c>
      <c r="AL20" s="17">
        <v>16</v>
      </c>
      <c r="AM20" s="17">
        <v>4</v>
      </c>
      <c r="AN20" s="61">
        <v>4.4641203703703704E-2</v>
      </c>
      <c r="AO20" s="61">
        <f>AN20-$AO$57</f>
        <v>6.0648148148148145E-3</v>
      </c>
      <c r="AP20" s="17">
        <v>171</v>
      </c>
      <c r="AQ20" s="17">
        <v>3.6</v>
      </c>
      <c r="AR20" s="17">
        <v>70</v>
      </c>
      <c r="AS20" s="17"/>
      <c r="AT20" s="17"/>
      <c r="AU20" s="17">
        <v>18</v>
      </c>
      <c r="AV20" s="17">
        <v>5</v>
      </c>
      <c r="AW20" s="61">
        <v>4.2928240740740746E-2</v>
      </c>
      <c r="AX20" s="61">
        <f>AW20-$AW$57</f>
        <v>3.946759259259261E-3</v>
      </c>
      <c r="AY20" s="17">
        <v>185</v>
      </c>
      <c r="AZ20" s="17">
        <v>3.9</v>
      </c>
      <c r="BA20" s="17"/>
      <c r="BB20" s="17">
        <v>68</v>
      </c>
      <c r="BC20" s="8">
        <v>11</v>
      </c>
      <c r="BD20" s="38">
        <f>Y20+O20+AG20+AN20+AW20</f>
        <v>0.1703240740740741</v>
      </c>
      <c r="BE20" s="38">
        <f>BD20-$BD$57</f>
        <v>1.5381944444444462E-2</v>
      </c>
      <c r="BF20" s="73">
        <v>15</v>
      </c>
      <c r="BG20" s="72">
        <v>4</v>
      </c>
      <c r="BH20" s="17">
        <v>70</v>
      </c>
      <c r="BI20" s="17">
        <v>71</v>
      </c>
      <c r="BJ20" s="17">
        <v>80</v>
      </c>
      <c r="BK20" s="17">
        <v>70</v>
      </c>
      <c r="BL20" s="17">
        <v>68</v>
      </c>
      <c r="BM20" s="69">
        <f>LARGE(BH20:BL20,1)+LARGE(BH20:BL20,2)+LARGE(BH20:BL20,3)</f>
        <v>221</v>
      </c>
      <c r="BN20" s="8"/>
    </row>
    <row r="21" spans="1:66" ht="15.75" customHeight="1" x14ac:dyDescent="0.2">
      <c r="A21" s="6">
        <v>19</v>
      </c>
      <c r="B21" s="5">
        <v>6</v>
      </c>
      <c r="C21" s="16" t="s">
        <v>82</v>
      </c>
      <c r="D21" s="6" t="s">
        <v>149</v>
      </c>
      <c r="E21" s="6" t="s">
        <v>12</v>
      </c>
      <c r="F21" s="6" t="s">
        <v>150</v>
      </c>
      <c r="G21" s="6" t="s">
        <v>71</v>
      </c>
      <c r="H21" s="6" t="s">
        <v>78</v>
      </c>
      <c r="I21" s="6" t="s">
        <v>117</v>
      </c>
      <c r="J21" s="6" t="s">
        <v>151</v>
      </c>
      <c r="K21" s="6" t="s">
        <v>26</v>
      </c>
      <c r="L21" s="6" t="s">
        <v>126</v>
      </c>
      <c r="M21" s="6" t="s">
        <v>28</v>
      </c>
      <c r="N21" s="6">
        <v>19</v>
      </c>
      <c r="O21" s="7">
        <v>2.3206018518518515E-2</v>
      </c>
      <c r="P21" s="7">
        <f>O21-O$57</f>
        <v>2.0949074074074064E-3</v>
      </c>
      <c r="Q21" s="6">
        <v>194</v>
      </c>
      <c r="R21" s="6">
        <v>3.5</v>
      </c>
      <c r="S21" s="17">
        <v>67</v>
      </c>
      <c r="T21" s="5"/>
      <c r="U21" s="5"/>
      <c r="V21" s="50"/>
      <c r="W21" s="8">
        <v>16</v>
      </c>
      <c r="X21" s="8">
        <v>5</v>
      </c>
      <c r="Y21" s="38">
        <v>4.2199074074074076E-2</v>
      </c>
      <c r="Z21" s="38">
        <f>Y21-Y$57</f>
        <v>3.6689814814814814E-3</v>
      </c>
      <c r="AA21" s="8"/>
      <c r="AB21" s="8"/>
      <c r="AC21" s="17">
        <v>70</v>
      </c>
      <c r="AD21" s="8"/>
      <c r="AE21" s="8">
        <v>14</v>
      </c>
      <c r="AF21" s="8">
        <v>5</v>
      </c>
      <c r="AG21" s="38">
        <v>1.8935185185185183E-2</v>
      </c>
      <c r="AH21" s="38">
        <f>AG21-$AG$57</f>
        <v>1.3541666666666632E-3</v>
      </c>
      <c r="AI21" s="8">
        <v>199</v>
      </c>
      <c r="AJ21" s="8">
        <v>3.6</v>
      </c>
      <c r="AK21" s="17">
        <v>72</v>
      </c>
      <c r="AL21" s="17">
        <v>11</v>
      </c>
      <c r="AM21" s="17">
        <v>3</v>
      </c>
      <c r="AN21" s="61">
        <v>4.2719907407407408E-2</v>
      </c>
      <c r="AO21" s="61">
        <f>AN21-$AO$57</f>
        <v>4.1435185185185186E-3</v>
      </c>
      <c r="AP21" s="17">
        <v>194</v>
      </c>
      <c r="AQ21" s="17">
        <v>3.5</v>
      </c>
      <c r="AR21" s="17">
        <v>75</v>
      </c>
      <c r="AS21" s="17"/>
      <c r="AT21" s="17"/>
      <c r="AU21" s="17">
        <v>19</v>
      </c>
      <c r="AV21" s="17">
        <v>4</v>
      </c>
      <c r="AW21" s="61">
        <v>4.3090277777777776E-2</v>
      </c>
      <c r="AX21" s="61">
        <f>AW21-$AW$57</f>
        <v>4.108796296296291E-3</v>
      </c>
      <c r="AY21" s="17">
        <v>181</v>
      </c>
      <c r="AZ21" s="17">
        <v>3.3</v>
      </c>
      <c r="BA21" s="17"/>
      <c r="BB21" s="17">
        <v>67</v>
      </c>
      <c r="BC21" s="8">
        <v>10</v>
      </c>
      <c r="BD21" s="38">
        <f>Y21+O21+AG21+AN21+AW21</f>
        <v>0.17015046296296293</v>
      </c>
      <c r="BE21" s="38">
        <f>BD21-$BD$57</f>
        <v>1.5208333333333296E-2</v>
      </c>
      <c r="BF21" s="72">
        <v>17</v>
      </c>
      <c r="BG21" s="72">
        <v>5</v>
      </c>
      <c r="BH21" s="17">
        <v>67</v>
      </c>
      <c r="BI21" s="17">
        <v>70</v>
      </c>
      <c r="BJ21" s="17">
        <v>72</v>
      </c>
      <c r="BK21" s="17">
        <v>75</v>
      </c>
      <c r="BL21" s="17">
        <v>67</v>
      </c>
      <c r="BM21" s="69">
        <f>LARGE(BH21:BL21,1)+LARGE(BH21:BL21,2)+LARGE(BH21:BL21,3)</f>
        <v>217</v>
      </c>
      <c r="BN21" s="8"/>
    </row>
    <row r="22" spans="1:66" ht="15.75" customHeight="1" x14ac:dyDescent="0.2">
      <c r="A22" s="6">
        <v>24</v>
      </c>
      <c r="B22" s="6">
        <v>6</v>
      </c>
      <c r="C22" s="16" t="s">
        <v>206</v>
      </c>
      <c r="D22" s="6" t="s">
        <v>153</v>
      </c>
      <c r="E22" s="6" t="s">
        <v>12</v>
      </c>
      <c r="F22" s="6" t="s">
        <v>207</v>
      </c>
      <c r="G22" s="6" t="s">
        <v>24</v>
      </c>
      <c r="H22" s="6" t="s">
        <v>78</v>
      </c>
      <c r="I22" s="6" t="s">
        <v>52</v>
      </c>
      <c r="J22" s="6" t="s">
        <v>208</v>
      </c>
      <c r="K22" s="6" t="s">
        <v>54</v>
      </c>
      <c r="L22" s="6" t="s">
        <v>209</v>
      </c>
      <c r="M22" s="6" t="s">
        <v>28</v>
      </c>
      <c r="N22" s="6">
        <v>25</v>
      </c>
      <c r="O22" s="7">
        <v>2.3854166666666666E-2</v>
      </c>
      <c r="P22" s="7">
        <f>O22-O$57</f>
        <v>2.7430555555555576E-3</v>
      </c>
      <c r="Q22" s="6">
        <v>184</v>
      </c>
      <c r="R22" s="6">
        <v>3.4</v>
      </c>
      <c r="S22" s="17">
        <v>62</v>
      </c>
      <c r="T22" s="5"/>
      <c r="U22" s="5"/>
      <c r="V22" s="50"/>
      <c r="W22" s="8">
        <v>29</v>
      </c>
      <c r="X22" s="8">
        <v>7</v>
      </c>
      <c r="Y22" s="52">
        <v>4.6898148148148154E-2</v>
      </c>
      <c r="Z22" s="38">
        <f>Y22-Y$57</f>
        <v>8.3680555555555591E-3</v>
      </c>
      <c r="AA22" s="8"/>
      <c r="AB22" s="8"/>
      <c r="AC22" s="17">
        <v>58</v>
      </c>
      <c r="AD22" s="8"/>
      <c r="AE22" s="5" t="s">
        <v>649</v>
      </c>
      <c r="AF22" s="8"/>
      <c r="AG22" s="52"/>
      <c r="AH22" s="38"/>
      <c r="AI22" s="8"/>
      <c r="AJ22" s="8"/>
      <c r="AK22" s="17"/>
      <c r="AL22" s="17">
        <v>15</v>
      </c>
      <c r="AM22" s="17">
        <v>3</v>
      </c>
      <c r="AN22" s="61">
        <v>4.4409722222222225E-2</v>
      </c>
      <c r="AO22" s="61">
        <f>AN22-$AO$57</f>
        <v>5.8333333333333362E-3</v>
      </c>
      <c r="AP22" s="17">
        <v>196</v>
      </c>
      <c r="AQ22" s="17">
        <v>3.6</v>
      </c>
      <c r="AR22" s="17">
        <v>71</v>
      </c>
      <c r="AS22" s="17"/>
      <c r="AT22" s="17"/>
      <c r="AU22" s="17">
        <v>20</v>
      </c>
      <c r="AV22" s="17">
        <v>5</v>
      </c>
      <c r="AW22" s="61">
        <v>4.4050925925925931E-2</v>
      </c>
      <c r="AX22" s="61">
        <f>AW22-$AW$57</f>
        <v>5.0694444444444459E-3</v>
      </c>
      <c r="AY22" s="17">
        <v>169</v>
      </c>
      <c r="AZ22" s="17">
        <v>3.1</v>
      </c>
      <c r="BA22" s="17"/>
      <c r="BB22" s="17">
        <v>66</v>
      </c>
      <c r="BC22" s="8"/>
      <c r="BD22" s="40" t="s">
        <v>655</v>
      </c>
      <c r="BE22" s="40" t="s">
        <v>655</v>
      </c>
      <c r="BF22" s="72">
        <v>25</v>
      </c>
      <c r="BG22" s="73">
        <v>6</v>
      </c>
      <c r="BH22" s="17">
        <v>62</v>
      </c>
      <c r="BI22" s="17">
        <v>58</v>
      </c>
      <c r="BJ22" s="17"/>
      <c r="BK22" s="17">
        <v>71</v>
      </c>
      <c r="BL22" s="17">
        <v>66</v>
      </c>
      <c r="BM22" s="69">
        <f>LARGE(BH22:BL22,1)+LARGE(BH22:BL22,2)+LARGE(BH22:BL22,3)</f>
        <v>199</v>
      </c>
      <c r="BN22" s="8"/>
    </row>
    <row r="23" spans="1:66" ht="15.75" customHeight="1" x14ac:dyDescent="0.2">
      <c r="A23" s="6">
        <v>13</v>
      </c>
      <c r="B23" s="5">
        <v>4</v>
      </c>
      <c r="C23" s="16" t="s">
        <v>82</v>
      </c>
      <c r="D23" s="6" t="s">
        <v>83</v>
      </c>
      <c r="E23" s="6" t="s">
        <v>12</v>
      </c>
      <c r="F23" s="6" t="s">
        <v>84</v>
      </c>
      <c r="G23" s="6" t="s">
        <v>71</v>
      </c>
      <c r="H23" s="6" t="s">
        <v>78</v>
      </c>
      <c r="I23" s="6" t="s">
        <v>111</v>
      </c>
      <c r="J23" s="6" t="s">
        <v>85</v>
      </c>
      <c r="K23" s="6" t="s">
        <v>54</v>
      </c>
      <c r="L23" s="6" t="s">
        <v>86</v>
      </c>
      <c r="M23" s="6" t="s">
        <v>28</v>
      </c>
      <c r="N23" s="6">
        <v>14</v>
      </c>
      <c r="O23" s="7">
        <v>2.2337962962962962E-2</v>
      </c>
      <c r="P23" s="7">
        <f>O23-O$57</f>
        <v>1.226851851851854E-3</v>
      </c>
      <c r="Q23" s="6">
        <v>237</v>
      </c>
      <c r="R23" s="6">
        <v>3.5</v>
      </c>
      <c r="S23" s="17">
        <v>73</v>
      </c>
      <c r="T23" s="5"/>
      <c r="U23" s="5"/>
      <c r="V23" s="50"/>
      <c r="W23" s="8">
        <v>10</v>
      </c>
      <c r="X23" s="8">
        <v>3</v>
      </c>
      <c r="Y23" s="38">
        <v>4.0208333333333332E-2</v>
      </c>
      <c r="Z23" s="38">
        <f>Y23-Y$57</f>
        <v>1.6782407407407371E-3</v>
      </c>
      <c r="AA23" s="8"/>
      <c r="AB23" s="8"/>
      <c r="AC23" s="17">
        <v>76</v>
      </c>
      <c r="AD23" s="8"/>
      <c r="AE23" s="8">
        <v>11</v>
      </c>
      <c r="AF23" s="8">
        <v>3</v>
      </c>
      <c r="AG23" s="38">
        <v>1.861111111111111E-2</v>
      </c>
      <c r="AH23" s="38">
        <f>AG23-$AG$57</f>
        <v>1.0300925925925894E-3</v>
      </c>
      <c r="AI23" s="8">
        <v>244</v>
      </c>
      <c r="AJ23" s="8">
        <v>3.5</v>
      </c>
      <c r="AK23" s="17">
        <v>75</v>
      </c>
      <c r="AL23" s="17" t="s">
        <v>649</v>
      </c>
      <c r="AM23" s="17"/>
      <c r="AN23" s="17"/>
      <c r="AO23" s="17"/>
      <c r="AP23" s="17"/>
      <c r="AQ23" s="17"/>
      <c r="AR23" s="17"/>
      <c r="AS23" s="17"/>
      <c r="AT23" s="17"/>
      <c r="AU23" s="17">
        <v>21</v>
      </c>
      <c r="AV23" s="17">
        <v>5</v>
      </c>
      <c r="AW23" s="61">
        <v>4.4143518518518519E-2</v>
      </c>
      <c r="AX23" s="61">
        <f>AW23-$AW$57</f>
        <v>5.1620370370370344E-3</v>
      </c>
      <c r="AY23" s="17">
        <v>204</v>
      </c>
      <c r="AZ23" s="17">
        <v>3</v>
      </c>
      <c r="BA23" s="17"/>
      <c r="BB23" s="17">
        <v>65</v>
      </c>
      <c r="BC23" s="8"/>
      <c r="BD23" s="40" t="s">
        <v>655</v>
      </c>
      <c r="BE23" s="40" t="s">
        <v>655</v>
      </c>
      <c r="BF23" s="72">
        <v>14</v>
      </c>
      <c r="BG23" s="72">
        <v>4</v>
      </c>
      <c r="BH23" s="17">
        <v>73</v>
      </c>
      <c r="BI23" s="17">
        <v>76</v>
      </c>
      <c r="BJ23" s="17">
        <v>75</v>
      </c>
      <c r="BK23" s="17"/>
      <c r="BL23" s="17">
        <v>65</v>
      </c>
      <c r="BM23" s="69">
        <f>LARGE(BH23:BL23,1)+LARGE(BH23:BL23,2)+LARGE(BH23:BL23,3)</f>
        <v>224</v>
      </c>
      <c r="BN23" s="8"/>
    </row>
    <row r="24" spans="1:66" ht="15.75" customHeight="1" x14ac:dyDescent="0.2">
      <c r="A24" s="6">
        <v>33</v>
      </c>
      <c r="B24" s="6">
        <v>9</v>
      </c>
      <c r="C24" s="16" t="s">
        <v>45</v>
      </c>
      <c r="D24" s="6" t="s">
        <v>46</v>
      </c>
      <c r="E24" s="6" t="s">
        <v>12</v>
      </c>
      <c r="F24" s="6" t="s">
        <v>31</v>
      </c>
      <c r="G24" s="24" t="s">
        <v>47</v>
      </c>
      <c r="H24" s="13" t="s">
        <v>15</v>
      </c>
      <c r="I24" s="6"/>
      <c r="J24" s="6" t="s">
        <v>48</v>
      </c>
      <c r="K24" s="6" t="s">
        <v>17</v>
      </c>
      <c r="L24" s="6" t="s">
        <v>49</v>
      </c>
      <c r="M24" s="6" t="s">
        <v>28</v>
      </c>
      <c r="N24" s="6">
        <v>33</v>
      </c>
      <c r="O24" s="7">
        <v>2.5752314814814815E-2</v>
      </c>
      <c r="P24" s="7">
        <f>O24-O$57</f>
        <v>4.6412037037037064E-3</v>
      </c>
      <c r="Q24" s="6">
        <v>183</v>
      </c>
      <c r="R24" s="6">
        <v>3</v>
      </c>
      <c r="S24" s="17">
        <v>53</v>
      </c>
      <c r="T24" s="5"/>
      <c r="U24" s="5"/>
      <c r="V24" s="50"/>
      <c r="W24" s="8">
        <v>27</v>
      </c>
      <c r="X24" s="8">
        <v>7</v>
      </c>
      <c r="Y24" s="52">
        <v>4.5729166666666661E-2</v>
      </c>
      <c r="Z24" s="38">
        <f>Y24-Y$57</f>
        <v>7.1990740740740661E-3</v>
      </c>
      <c r="AA24" s="8"/>
      <c r="AB24" s="8"/>
      <c r="AC24" s="17">
        <v>60</v>
      </c>
      <c r="AD24" s="8"/>
      <c r="AE24" s="8">
        <v>26</v>
      </c>
      <c r="AF24" s="8">
        <v>9</v>
      </c>
      <c r="AG24" s="52">
        <v>1.96875E-2</v>
      </c>
      <c r="AH24" s="38">
        <f>AG24-$AG$57</f>
        <v>2.10648148148148E-3</v>
      </c>
      <c r="AI24" s="8">
        <v>210</v>
      </c>
      <c r="AJ24" s="8">
        <v>3.4</v>
      </c>
      <c r="AK24" s="17">
        <v>60</v>
      </c>
      <c r="AL24" s="17">
        <v>22</v>
      </c>
      <c r="AM24" s="17">
        <v>6</v>
      </c>
      <c r="AN24" s="61">
        <v>4.6018518518518514E-2</v>
      </c>
      <c r="AO24" s="61">
        <f>AN24-$AO$57</f>
        <v>7.4421296296296249E-3</v>
      </c>
      <c r="AP24" s="17">
        <v>174</v>
      </c>
      <c r="AQ24" s="17">
        <v>3.1</v>
      </c>
      <c r="AR24" s="17">
        <v>64</v>
      </c>
      <c r="AS24" s="17"/>
      <c r="AT24" s="17"/>
      <c r="AU24" s="17">
        <v>22</v>
      </c>
      <c r="AV24" s="17">
        <v>6</v>
      </c>
      <c r="AW24" s="61">
        <v>4.4178240740740747E-2</v>
      </c>
      <c r="AX24" s="61">
        <f>AW24-$AW$57</f>
        <v>5.1967592592592621E-3</v>
      </c>
      <c r="AY24" s="17">
        <v>188</v>
      </c>
      <c r="AZ24" s="17">
        <v>3</v>
      </c>
      <c r="BA24" s="17"/>
      <c r="BB24" s="17">
        <v>64</v>
      </c>
      <c r="BC24" s="8">
        <v>17</v>
      </c>
      <c r="BD24" s="38">
        <f>Y24+O24+AG24+AN24+AW24</f>
        <v>0.18136574074074074</v>
      </c>
      <c r="BE24" s="38">
        <f>BD24-$BD$57</f>
        <v>2.6423611111111106E-2</v>
      </c>
      <c r="BF24" s="72">
        <v>29</v>
      </c>
      <c r="BG24" s="73">
        <v>8</v>
      </c>
      <c r="BH24" s="17">
        <v>53</v>
      </c>
      <c r="BI24" s="17">
        <v>60</v>
      </c>
      <c r="BJ24" s="17">
        <v>60</v>
      </c>
      <c r="BK24" s="17">
        <v>64</v>
      </c>
      <c r="BL24" s="17">
        <v>64</v>
      </c>
      <c r="BM24" s="69">
        <f>LARGE(BH24:BL24,1)+LARGE(BH24:BL24,2)+LARGE(BH24:BL24,3)</f>
        <v>188</v>
      </c>
      <c r="BN24" s="8"/>
    </row>
    <row r="25" spans="1:66" ht="15.75" customHeight="1" x14ac:dyDescent="0.2">
      <c r="A25" s="25"/>
      <c r="B25" s="25"/>
      <c r="C25" s="16" t="s">
        <v>20</v>
      </c>
      <c r="D25" s="6" t="s">
        <v>552</v>
      </c>
      <c r="E25" s="6" t="s">
        <v>12</v>
      </c>
      <c r="F25" s="6" t="s">
        <v>695</v>
      </c>
      <c r="G25" s="24" t="s">
        <v>47</v>
      </c>
      <c r="H25" s="6" t="s">
        <v>78</v>
      </c>
      <c r="I25" s="6" t="s">
        <v>136</v>
      </c>
      <c r="J25" s="5" t="s">
        <v>694</v>
      </c>
      <c r="K25" s="5" t="s">
        <v>17</v>
      </c>
      <c r="L25" s="5" t="s">
        <v>360</v>
      </c>
      <c r="M25" s="5" t="s">
        <v>28</v>
      </c>
      <c r="N25" s="5"/>
      <c r="O25" s="12"/>
      <c r="P25" s="5"/>
      <c r="Q25" s="5"/>
      <c r="R25" s="5"/>
      <c r="S25" s="5"/>
      <c r="T25" s="5"/>
      <c r="U25" s="5"/>
      <c r="V25" s="50"/>
      <c r="W25" s="5"/>
      <c r="X25" s="8"/>
      <c r="Y25" s="38"/>
      <c r="Z25" s="8"/>
      <c r="AA25" s="8"/>
      <c r="AB25" s="8"/>
      <c r="AC25" s="8"/>
      <c r="AD25" s="8"/>
      <c r="AE25" s="5">
        <v>31</v>
      </c>
      <c r="AF25" s="8">
        <v>10</v>
      </c>
      <c r="AG25" s="38">
        <v>2.0034722222222221E-2</v>
      </c>
      <c r="AH25" s="38">
        <f>AG25-$AG$57</f>
        <v>2.453703703703701E-3</v>
      </c>
      <c r="AI25" s="8">
        <v>195</v>
      </c>
      <c r="AJ25" s="8">
        <v>3.3</v>
      </c>
      <c r="AK25" s="17">
        <v>55</v>
      </c>
      <c r="AL25" s="17">
        <v>27</v>
      </c>
      <c r="AM25" s="17">
        <v>8</v>
      </c>
      <c r="AN25" s="61">
        <v>4.83912037037037E-2</v>
      </c>
      <c r="AO25" s="61">
        <f>AN25-$AO$57</f>
        <v>9.8148148148148109E-3</v>
      </c>
      <c r="AP25" s="17">
        <v>178</v>
      </c>
      <c r="AQ25" s="17">
        <v>3</v>
      </c>
      <c r="AR25" s="17">
        <v>59</v>
      </c>
      <c r="AS25" s="17"/>
      <c r="AT25" s="17"/>
      <c r="AU25" s="17">
        <v>23</v>
      </c>
      <c r="AV25" s="17">
        <v>7</v>
      </c>
      <c r="AW25" s="61">
        <v>4.4189814814814814E-2</v>
      </c>
      <c r="AX25" s="61">
        <f>AW25-$AW$57</f>
        <v>5.2083333333333287E-3</v>
      </c>
      <c r="AY25" s="17">
        <v>178</v>
      </c>
      <c r="AZ25" s="17">
        <v>3</v>
      </c>
      <c r="BA25" s="17"/>
      <c r="BB25" s="17">
        <v>63</v>
      </c>
      <c r="BC25" s="8"/>
      <c r="BD25" s="40" t="s">
        <v>655</v>
      </c>
      <c r="BE25" s="40" t="s">
        <v>655</v>
      </c>
      <c r="BF25" s="72">
        <v>32</v>
      </c>
      <c r="BG25" s="72">
        <v>10</v>
      </c>
      <c r="BH25" s="5"/>
      <c r="BI25" s="8"/>
      <c r="BJ25" s="17">
        <v>55</v>
      </c>
      <c r="BK25" s="17">
        <v>59</v>
      </c>
      <c r="BL25" s="17">
        <v>63</v>
      </c>
      <c r="BM25" s="69">
        <f>LARGE(BH25:BL25,1)+LARGE(BH25:BL25,2)+LARGE(BH25:BL25,3)</f>
        <v>177</v>
      </c>
      <c r="BN25" s="8"/>
    </row>
    <row r="26" spans="1:66" ht="15.75" customHeight="1" x14ac:dyDescent="0.2">
      <c r="A26" s="6">
        <v>29</v>
      </c>
      <c r="B26" s="6">
        <v>8</v>
      </c>
      <c r="C26" s="16" t="s">
        <v>92</v>
      </c>
      <c r="D26" s="6" t="s">
        <v>93</v>
      </c>
      <c r="E26" s="6" t="s">
        <v>12</v>
      </c>
      <c r="F26" s="6" t="s">
        <v>94</v>
      </c>
      <c r="G26" s="6" t="s">
        <v>41</v>
      </c>
      <c r="H26" s="6" t="s">
        <v>78</v>
      </c>
      <c r="I26" s="6" t="s">
        <v>95</v>
      </c>
      <c r="J26" s="6" t="s">
        <v>96</v>
      </c>
      <c r="K26" s="6" t="s">
        <v>97</v>
      </c>
      <c r="L26" s="6" t="s">
        <v>97</v>
      </c>
      <c r="M26" s="6" t="s">
        <v>28</v>
      </c>
      <c r="N26" s="6">
        <v>29</v>
      </c>
      <c r="O26" s="7">
        <v>2.4375000000000004E-2</v>
      </c>
      <c r="P26" s="7">
        <f>O26-O$57</f>
        <v>3.263888888888896E-3</v>
      </c>
      <c r="Q26" s="6">
        <v>181</v>
      </c>
      <c r="R26" s="6">
        <v>3.5</v>
      </c>
      <c r="S26" s="17">
        <v>57</v>
      </c>
      <c r="T26" s="5"/>
      <c r="U26" s="5"/>
      <c r="V26" s="50"/>
      <c r="W26" s="5" t="s">
        <v>649</v>
      </c>
      <c r="X26" s="8"/>
      <c r="Y26" s="38"/>
      <c r="Z26" s="8"/>
      <c r="AA26" s="8"/>
      <c r="AB26" s="8"/>
      <c r="AC26" s="8"/>
      <c r="AD26" s="8"/>
      <c r="AE26" s="5">
        <v>24</v>
      </c>
      <c r="AF26" s="8">
        <v>7</v>
      </c>
      <c r="AG26" s="38">
        <v>1.951388888888889E-2</v>
      </c>
      <c r="AH26" s="38">
        <f>AG26-$AG$57</f>
        <v>1.9328703703703695E-3</v>
      </c>
      <c r="AI26" s="8">
        <v>181</v>
      </c>
      <c r="AJ26" s="8">
        <v>3.5</v>
      </c>
      <c r="AK26" s="17">
        <v>62</v>
      </c>
      <c r="AL26" s="17">
        <v>24</v>
      </c>
      <c r="AM26" s="17">
        <v>6</v>
      </c>
      <c r="AN26" s="61">
        <v>4.6527777777777779E-2</v>
      </c>
      <c r="AO26" s="61">
        <f>AN26-$AO$57</f>
        <v>7.9513888888888898E-3</v>
      </c>
      <c r="AP26" s="17">
        <v>166</v>
      </c>
      <c r="AQ26" s="17">
        <v>3.3</v>
      </c>
      <c r="AR26" s="17">
        <v>62</v>
      </c>
      <c r="AS26" s="17"/>
      <c r="AT26" s="17"/>
      <c r="AU26" s="17">
        <v>24</v>
      </c>
      <c r="AV26" s="17">
        <v>4</v>
      </c>
      <c r="AW26" s="61">
        <v>4.5763888888888889E-2</v>
      </c>
      <c r="AX26" s="61">
        <f>AW26-$AW$57</f>
        <v>6.7824074074074037E-3</v>
      </c>
      <c r="AY26" s="17">
        <v>163</v>
      </c>
      <c r="AZ26" s="17">
        <v>3.2</v>
      </c>
      <c r="BA26" s="17">
        <v>176</v>
      </c>
      <c r="BB26" s="17">
        <v>62</v>
      </c>
      <c r="BC26" s="8"/>
      <c r="BD26" s="40" t="s">
        <v>655</v>
      </c>
      <c r="BE26" s="40" t="s">
        <v>655</v>
      </c>
      <c r="BF26" s="73">
        <v>31</v>
      </c>
      <c r="BG26" s="73">
        <v>7</v>
      </c>
      <c r="BH26" s="17">
        <v>57</v>
      </c>
      <c r="BI26" s="8"/>
      <c r="BJ26" s="17">
        <v>62</v>
      </c>
      <c r="BK26" s="17">
        <v>62</v>
      </c>
      <c r="BL26" s="17">
        <v>62</v>
      </c>
      <c r="BM26" s="69">
        <f>LARGE(BH26:BL26,1)+LARGE(BH26:BL26,2)+LARGE(BH26:BL26,3)</f>
        <v>186</v>
      </c>
      <c r="BN26" s="8"/>
    </row>
    <row r="27" spans="1:66" ht="15.75" customHeight="1" x14ac:dyDescent="0.2">
      <c r="A27" s="6">
        <v>31</v>
      </c>
      <c r="B27" s="6">
        <v>8</v>
      </c>
      <c r="C27" s="16" t="s">
        <v>144</v>
      </c>
      <c r="D27" s="6" t="s">
        <v>145</v>
      </c>
      <c r="E27" s="6" t="s">
        <v>12</v>
      </c>
      <c r="F27" s="6" t="s">
        <v>146</v>
      </c>
      <c r="G27" s="24" t="s">
        <v>47</v>
      </c>
      <c r="H27" s="6" t="s">
        <v>78</v>
      </c>
      <c r="I27" s="6" t="s">
        <v>117</v>
      </c>
      <c r="J27" s="6" t="s">
        <v>147</v>
      </c>
      <c r="K27" s="6" t="s">
        <v>17</v>
      </c>
      <c r="L27" s="6" t="s">
        <v>148</v>
      </c>
      <c r="M27" s="6" t="s">
        <v>28</v>
      </c>
      <c r="N27" s="6">
        <v>31</v>
      </c>
      <c r="O27" s="7">
        <v>2.5300925925925925E-2</v>
      </c>
      <c r="P27" s="7">
        <f>O27-O$57</f>
        <v>4.1898148148148164E-3</v>
      </c>
      <c r="Q27" s="6">
        <v>177</v>
      </c>
      <c r="R27" s="6">
        <v>3.1</v>
      </c>
      <c r="S27" s="17">
        <v>55</v>
      </c>
      <c r="T27" s="5"/>
      <c r="U27" s="5"/>
      <c r="V27" s="50"/>
      <c r="W27" s="8">
        <v>21</v>
      </c>
      <c r="X27" s="8">
        <v>4</v>
      </c>
      <c r="Y27" s="38">
        <v>4.3634259259259262E-2</v>
      </c>
      <c r="Z27" s="38">
        <f>Y27-Y$57</f>
        <v>5.1041666666666666E-3</v>
      </c>
      <c r="AA27" s="8"/>
      <c r="AB27" s="8"/>
      <c r="AC27" s="17">
        <v>66</v>
      </c>
      <c r="AD27" s="8"/>
      <c r="AE27" s="8">
        <v>29</v>
      </c>
      <c r="AF27" s="8">
        <v>9</v>
      </c>
      <c r="AG27" s="38">
        <v>1.9872685185185184E-2</v>
      </c>
      <c r="AH27" s="38">
        <f>AG27-$AG$57</f>
        <v>2.2916666666666641E-3</v>
      </c>
      <c r="AI27" s="8">
        <v>194</v>
      </c>
      <c r="AJ27" s="8">
        <v>3.4</v>
      </c>
      <c r="AK27" s="17">
        <v>57</v>
      </c>
      <c r="AL27" s="17">
        <v>26</v>
      </c>
      <c r="AM27" s="17">
        <v>7</v>
      </c>
      <c r="AN27" s="61">
        <v>4.809027777777778E-2</v>
      </c>
      <c r="AO27" s="61">
        <f>AN27-$AO$57</f>
        <v>9.5138888888888912E-3</v>
      </c>
      <c r="AP27" s="17">
        <v>174</v>
      </c>
      <c r="AQ27" s="17">
        <v>3.1</v>
      </c>
      <c r="AR27" s="17">
        <v>60</v>
      </c>
      <c r="AS27" s="17"/>
      <c r="AT27" s="17"/>
      <c r="AU27" s="17">
        <v>25</v>
      </c>
      <c r="AV27" s="17">
        <v>8</v>
      </c>
      <c r="AW27" s="61">
        <v>4.5798611111111109E-2</v>
      </c>
      <c r="AX27" s="61">
        <f>AW27-$AW$57</f>
        <v>6.8171296296296244E-3</v>
      </c>
      <c r="AY27" s="17">
        <v>166</v>
      </c>
      <c r="AZ27" s="17">
        <v>2.9</v>
      </c>
      <c r="BA27" s="17"/>
      <c r="BB27" s="17">
        <v>61</v>
      </c>
      <c r="BC27" s="8">
        <v>18</v>
      </c>
      <c r="BD27" s="38">
        <f>Y27+O27+AG27+AN27+AW27</f>
        <v>0.18269675925925927</v>
      </c>
      <c r="BE27" s="38">
        <f>BD27-$BD$57</f>
        <v>2.7754629629629629E-2</v>
      </c>
      <c r="BF27" s="72">
        <v>30</v>
      </c>
      <c r="BG27" s="72">
        <v>9</v>
      </c>
      <c r="BH27" s="17">
        <v>55</v>
      </c>
      <c r="BI27" s="17">
        <v>66</v>
      </c>
      <c r="BJ27" s="17">
        <v>57</v>
      </c>
      <c r="BK27" s="17">
        <v>60</v>
      </c>
      <c r="BL27" s="17">
        <v>61</v>
      </c>
      <c r="BM27" s="69">
        <f>LARGE(BH27:BL27,1)+LARGE(BH27:BL27,2)+LARGE(BH27:BL27,3)</f>
        <v>187</v>
      </c>
      <c r="BN27" s="8"/>
    </row>
    <row r="28" spans="1:66" ht="15.75" customHeight="1" x14ac:dyDescent="0.2">
      <c r="A28" s="6">
        <v>23</v>
      </c>
      <c r="B28" s="6">
        <v>5</v>
      </c>
      <c r="C28" s="16" t="s">
        <v>241</v>
      </c>
      <c r="D28" s="6" t="s">
        <v>242</v>
      </c>
      <c r="E28" s="6" t="s">
        <v>12</v>
      </c>
      <c r="F28" s="6" t="s">
        <v>243</v>
      </c>
      <c r="G28" s="24" t="s">
        <v>47</v>
      </c>
      <c r="H28" s="6" t="s">
        <v>78</v>
      </c>
      <c r="I28" s="6" t="s">
        <v>117</v>
      </c>
      <c r="J28" s="6" t="s">
        <v>244</v>
      </c>
      <c r="K28" s="6" t="s">
        <v>17</v>
      </c>
      <c r="L28" s="6" t="s">
        <v>245</v>
      </c>
      <c r="M28" s="6" t="s">
        <v>132</v>
      </c>
      <c r="N28" s="6">
        <v>23</v>
      </c>
      <c r="O28" s="7">
        <v>2.3668981481481485E-2</v>
      </c>
      <c r="P28" s="7">
        <f>O28-O$57</f>
        <v>2.557870370370377E-3</v>
      </c>
      <c r="Q28" s="6">
        <v>220</v>
      </c>
      <c r="R28" s="6">
        <v>3.6</v>
      </c>
      <c r="S28" s="17">
        <v>63</v>
      </c>
      <c r="T28" s="5"/>
      <c r="U28" s="5"/>
      <c r="V28" s="50"/>
      <c r="W28" s="8">
        <v>25</v>
      </c>
      <c r="X28" s="8">
        <v>6</v>
      </c>
      <c r="Y28" s="38">
        <v>4.4166666666666667E-2</v>
      </c>
      <c r="Z28" s="38">
        <f>Y28-Y$57</f>
        <v>5.6365740740740716E-3</v>
      </c>
      <c r="AA28" s="8"/>
      <c r="AB28" s="8"/>
      <c r="AC28" s="17">
        <v>62</v>
      </c>
      <c r="AD28" s="8"/>
      <c r="AE28" s="8">
        <v>26</v>
      </c>
      <c r="AF28" s="8">
        <v>8</v>
      </c>
      <c r="AG28" s="38">
        <v>1.96875E-2</v>
      </c>
      <c r="AH28" s="38">
        <f>AG28-$AG$57</f>
        <v>2.10648148148148E-3</v>
      </c>
      <c r="AI28" s="8">
        <v>227</v>
      </c>
      <c r="AJ28" s="8">
        <v>3.4</v>
      </c>
      <c r="AK28" s="17">
        <v>60</v>
      </c>
      <c r="AL28" s="17">
        <v>18</v>
      </c>
      <c r="AM28" s="17">
        <v>5</v>
      </c>
      <c r="AN28" s="61">
        <v>4.4884259259259263E-2</v>
      </c>
      <c r="AO28" s="61">
        <f>AN28-$AO$57</f>
        <v>6.3078703703703734E-3</v>
      </c>
      <c r="AP28" s="17">
        <v>222</v>
      </c>
      <c r="AQ28" s="17">
        <v>3.3</v>
      </c>
      <c r="AR28" s="17">
        <v>67</v>
      </c>
      <c r="AS28" s="17"/>
      <c r="AT28" s="17"/>
      <c r="AU28" s="17">
        <v>26</v>
      </c>
      <c r="AV28" s="17">
        <v>9</v>
      </c>
      <c r="AW28" s="61">
        <v>4.5821759259259263E-2</v>
      </c>
      <c r="AX28" s="61">
        <f>AW28-$AW$57</f>
        <v>6.8402777777777785E-3</v>
      </c>
      <c r="AY28" s="17">
        <v>201</v>
      </c>
      <c r="AZ28" s="17">
        <v>3</v>
      </c>
      <c r="BA28" s="17"/>
      <c r="BB28" s="17">
        <v>60</v>
      </c>
      <c r="BC28" s="8">
        <v>16</v>
      </c>
      <c r="BD28" s="38">
        <f>Y28+O28+AG28+AN28+AW28</f>
        <v>0.17822916666666669</v>
      </c>
      <c r="BE28" s="38">
        <f>BD28-$BD$57</f>
        <v>2.3287037037037051E-2</v>
      </c>
      <c r="BF28" s="72">
        <v>26</v>
      </c>
      <c r="BG28" s="72">
        <v>6</v>
      </c>
      <c r="BH28" s="17">
        <v>63</v>
      </c>
      <c r="BI28" s="17">
        <v>62</v>
      </c>
      <c r="BJ28" s="17">
        <v>60</v>
      </c>
      <c r="BK28" s="17">
        <v>67</v>
      </c>
      <c r="BL28" s="17">
        <v>60</v>
      </c>
      <c r="BM28" s="69">
        <f>LARGE(BH28:BL28,1)+LARGE(BH28:BL28,2)+LARGE(BH28:BL28,3)</f>
        <v>192</v>
      </c>
      <c r="BN28" s="8"/>
    </row>
    <row r="29" spans="1:66" ht="15.75" customHeight="1" x14ac:dyDescent="0.2">
      <c r="A29" s="5"/>
      <c r="B29" s="5"/>
      <c r="C29" s="16" t="s">
        <v>678</v>
      </c>
      <c r="D29" s="16" t="s">
        <v>298</v>
      </c>
      <c r="E29" s="16" t="s">
        <v>12</v>
      </c>
      <c r="F29" s="5" t="s">
        <v>696</v>
      </c>
      <c r="G29" s="5" t="s">
        <v>14</v>
      </c>
      <c r="H29" s="5" t="s">
        <v>78</v>
      </c>
      <c r="I29" s="5"/>
      <c r="J29" s="5" t="s">
        <v>697</v>
      </c>
      <c r="K29" s="5" t="s">
        <v>17</v>
      </c>
      <c r="L29" s="5" t="s">
        <v>497</v>
      </c>
      <c r="M29" s="5" t="s">
        <v>28</v>
      </c>
      <c r="N29" s="5"/>
      <c r="O29" s="12"/>
      <c r="P29" s="5"/>
      <c r="Q29" s="5"/>
      <c r="R29" s="5"/>
      <c r="S29" s="5"/>
      <c r="T29" s="5"/>
      <c r="U29" s="5"/>
      <c r="V29" s="50"/>
      <c r="W29" s="8"/>
      <c r="X29" s="8"/>
      <c r="Y29" s="38"/>
      <c r="Z29" s="8"/>
      <c r="AA29" s="8"/>
      <c r="AB29" s="8"/>
      <c r="AC29" s="8"/>
      <c r="AD29" s="8"/>
      <c r="AE29" s="8">
        <v>34</v>
      </c>
      <c r="AF29" s="8">
        <v>3</v>
      </c>
      <c r="AG29" s="38">
        <v>2.0706018518518519E-2</v>
      </c>
      <c r="AH29" s="38">
        <f>AG29-$AG$57</f>
        <v>3.1249999999999993E-3</v>
      </c>
      <c r="AI29" s="8">
        <v>181</v>
      </c>
      <c r="AJ29" s="8">
        <v>3</v>
      </c>
      <c r="AK29" s="17">
        <v>52</v>
      </c>
      <c r="AL29" s="17">
        <v>29</v>
      </c>
      <c r="AM29" s="17">
        <v>2</v>
      </c>
      <c r="AN29" s="61">
        <v>5.0185185185185187E-2</v>
      </c>
      <c r="AO29" s="61">
        <f>AN29-$AO$57</f>
        <v>1.1608796296296298E-2</v>
      </c>
      <c r="AP29" s="17">
        <v>176</v>
      </c>
      <c r="AQ29" s="17">
        <v>2.9</v>
      </c>
      <c r="AR29" s="17">
        <v>57</v>
      </c>
      <c r="AS29" s="17"/>
      <c r="AT29" s="17"/>
      <c r="AU29" s="17">
        <v>27</v>
      </c>
      <c r="AV29" s="17">
        <v>2</v>
      </c>
      <c r="AW29" s="61">
        <v>4.5879629629629631E-2</v>
      </c>
      <c r="AX29" s="61">
        <f>AW29-$AW$57</f>
        <v>6.8981481481481463E-3</v>
      </c>
      <c r="AY29" s="17">
        <v>169</v>
      </c>
      <c r="AZ29" s="17">
        <v>2.8</v>
      </c>
      <c r="BA29" s="17"/>
      <c r="BB29" s="17">
        <v>59</v>
      </c>
      <c r="BC29" s="8"/>
      <c r="BD29" s="40" t="s">
        <v>655</v>
      </c>
      <c r="BE29" s="40" t="s">
        <v>655</v>
      </c>
      <c r="BF29" s="72">
        <v>33</v>
      </c>
      <c r="BG29" s="73">
        <v>2</v>
      </c>
      <c r="BH29" s="5"/>
      <c r="BI29" s="8"/>
      <c r="BJ29" s="17">
        <v>52</v>
      </c>
      <c r="BK29" s="17">
        <v>57</v>
      </c>
      <c r="BL29" s="17">
        <v>59</v>
      </c>
      <c r="BM29" s="69">
        <f>LARGE(BH29:BL29,1)+LARGE(BH29:BL29,2)+LARGE(BH29:BL29,3)</f>
        <v>168</v>
      </c>
      <c r="BN29" s="8"/>
    </row>
    <row r="30" spans="1:66" ht="15.75" customHeight="1" x14ac:dyDescent="0.2">
      <c r="A30" s="6">
        <v>38</v>
      </c>
      <c r="B30" s="6">
        <v>3</v>
      </c>
      <c r="C30" s="16" t="s">
        <v>229</v>
      </c>
      <c r="D30" s="6" t="s">
        <v>191</v>
      </c>
      <c r="E30" s="6" t="s">
        <v>12</v>
      </c>
      <c r="F30" s="6" t="s">
        <v>203</v>
      </c>
      <c r="G30" s="24" t="s">
        <v>122</v>
      </c>
      <c r="H30" s="6" t="s">
        <v>78</v>
      </c>
      <c r="I30" s="6" t="s">
        <v>205</v>
      </c>
      <c r="J30" s="6" t="s">
        <v>230</v>
      </c>
      <c r="K30" s="6" t="s">
        <v>54</v>
      </c>
      <c r="L30" s="6" t="s">
        <v>231</v>
      </c>
      <c r="M30" s="6" t="s">
        <v>19</v>
      </c>
      <c r="N30" s="6">
        <v>39</v>
      </c>
      <c r="O30" s="7">
        <v>2.8530092592592593E-2</v>
      </c>
      <c r="P30" s="7">
        <f>O30-O$57</f>
        <v>7.4189814814814847E-3</v>
      </c>
      <c r="Q30" s="6">
        <v>123</v>
      </c>
      <c r="R30" s="6">
        <v>2.7</v>
      </c>
      <c r="S30" s="17">
        <v>48</v>
      </c>
      <c r="T30" s="5"/>
      <c r="U30" s="5"/>
      <c r="V30" s="50"/>
      <c r="W30" s="8">
        <v>35</v>
      </c>
      <c r="X30" s="8">
        <v>3</v>
      </c>
      <c r="Y30" s="38">
        <v>5.1018518518518519E-2</v>
      </c>
      <c r="Z30" s="38">
        <f>Y30-Y$57</f>
        <v>1.2488425925925924E-2</v>
      </c>
      <c r="AA30" s="8"/>
      <c r="AB30" s="8"/>
      <c r="AC30" s="17">
        <v>52</v>
      </c>
      <c r="AD30" s="8"/>
      <c r="AE30" s="8">
        <v>38</v>
      </c>
      <c r="AF30" s="8">
        <v>3</v>
      </c>
      <c r="AG30" s="38">
        <v>2.2060185185185183E-2</v>
      </c>
      <c r="AH30" s="38">
        <f>AG30-$AG$57</f>
        <v>4.4791666666666625E-3</v>
      </c>
      <c r="AI30" s="8">
        <v>124</v>
      </c>
      <c r="AJ30" s="8">
        <v>2.8</v>
      </c>
      <c r="AK30" s="17">
        <v>48</v>
      </c>
      <c r="AL30" s="17">
        <v>36</v>
      </c>
      <c r="AM30" s="17">
        <v>3</v>
      </c>
      <c r="AN30" s="61">
        <v>5.8275462962962966E-2</v>
      </c>
      <c r="AO30" s="61">
        <f>AN30-$AO$57</f>
        <v>1.9699074074074077E-2</v>
      </c>
      <c r="AP30" s="17">
        <v>122</v>
      </c>
      <c r="AQ30" s="17">
        <v>2.4</v>
      </c>
      <c r="AR30" s="17">
        <v>50</v>
      </c>
      <c r="AS30" s="17"/>
      <c r="AT30" s="17"/>
      <c r="AU30" s="17">
        <v>28</v>
      </c>
      <c r="AV30" s="17">
        <v>3</v>
      </c>
      <c r="AW30" s="61">
        <v>4.7523148148148148E-2</v>
      </c>
      <c r="AX30" s="61">
        <f>AW30-$AW$57</f>
        <v>8.5416666666666627E-3</v>
      </c>
      <c r="AY30" s="17">
        <v>132</v>
      </c>
      <c r="AZ30" s="17">
        <v>2.9</v>
      </c>
      <c r="BA30" s="17"/>
      <c r="BB30" s="17">
        <v>58</v>
      </c>
      <c r="BC30" s="8">
        <v>19</v>
      </c>
      <c r="BD30" s="38">
        <f>Y30+O30+AG30+AN30+AW30</f>
        <v>0.2074074074074074</v>
      </c>
      <c r="BE30" s="38">
        <f>BD30-$BD$57</f>
        <v>5.2465277777777763E-2</v>
      </c>
      <c r="BF30" s="72">
        <v>36</v>
      </c>
      <c r="BG30" s="72">
        <v>3</v>
      </c>
      <c r="BH30" s="17">
        <v>48</v>
      </c>
      <c r="BI30" s="17">
        <v>52</v>
      </c>
      <c r="BJ30" s="17">
        <v>48</v>
      </c>
      <c r="BK30" s="17">
        <v>50</v>
      </c>
      <c r="BL30" s="17">
        <v>58</v>
      </c>
      <c r="BM30" s="69">
        <f>LARGE(BH30:BL30,1)+LARGE(BH30:BL30,2)+LARGE(BH30:BL30,3)</f>
        <v>160</v>
      </c>
      <c r="BN30" s="8"/>
    </row>
    <row r="31" spans="1:66" ht="15.75" customHeight="1" x14ac:dyDescent="0.2">
      <c r="A31" s="6">
        <v>36</v>
      </c>
      <c r="B31" s="6">
        <v>10</v>
      </c>
      <c r="C31" s="16" t="s">
        <v>202</v>
      </c>
      <c r="D31" s="6" t="s">
        <v>191</v>
      </c>
      <c r="E31" s="6" t="s">
        <v>12</v>
      </c>
      <c r="F31" s="6" t="s">
        <v>203</v>
      </c>
      <c r="G31" s="24" t="s">
        <v>47</v>
      </c>
      <c r="H31" s="6" t="s">
        <v>78</v>
      </c>
      <c r="I31" s="6" t="s">
        <v>205</v>
      </c>
      <c r="J31" s="6" t="s">
        <v>204</v>
      </c>
      <c r="K31" s="6" t="s">
        <v>17</v>
      </c>
      <c r="L31" s="6" t="s">
        <v>138</v>
      </c>
      <c r="M31" s="6" t="s">
        <v>28</v>
      </c>
      <c r="N31" s="6">
        <v>36</v>
      </c>
      <c r="O31" s="7">
        <v>2.7951388888888887E-2</v>
      </c>
      <c r="P31" s="7">
        <f>O31-O$57</f>
        <v>6.8402777777777785E-3</v>
      </c>
      <c r="Q31" s="6">
        <v>137</v>
      </c>
      <c r="R31" s="6">
        <v>2.7</v>
      </c>
      <c r="S31" s="17">
        <v>50</v>
      </c>
      <c r="T31" s="5"/>
      <c r="U31" s="5"/>
      <c r="V31" s="50"/>
      <c r="W31" s="8">
        <v>36</v>
      </c>
      <c r="X31" s="8">
        <v>10</v>
      </c>
      <c r="Y31" s="38">
        <v>5.2083333333333336E-2</v>
      </c>
      <c r="Z31" s="38">
        <f>Y31-Y$57</f>
        <v>1.3553240740740741E-2</v>
      </c>
      <c r="AA31" s="8"/>
      <c r="AB31" s="8"/>
      <c r="AC31" s="17">
        <v>51</v>
      </c>
      <c r="AD31" s="8"/>
      <c r="AE31" s="8">
        <v>39</v>
      </c>
      <c r="AF31" s="8">
        <v>12</v>
      </c>
      <c r="AG31" s="38">
        <v>2.225694444444444E-2</v>
      </c>
      <c r="AH31" s="38">
        <f>AG31-$AG$57</f>
        <v>4.6759259259259202E-3</v>
      </c>
      <c r="AI31" s="8">
        <v>132</v>
      </c>
      <c r="AJ31" s="8">
        <v>2.6</v>
      </c>
      <c r="AK31" s="17">
        <v>47</v>
      </c>
      <c r="AL31" s="17">
        <v>35</v>
      </c>
      <c r="AM31" s="17">
        <v>10</v>
      </c>
      <c r="AN31" s="61">
        <v>5.8125000000000003E-2</v>
      </c>
      <c r="AO31" s="61">
        <f>AN31-$AO$57</f>
        <v>1.9548611111111114E-2</v>
      </c>
      <c r="AP31" s="17">
        <v>116</v>
      </c>
      <c r="AQ31" s="17">
        <v>2.6</v>
      </c>
      <c r="AR31" s="17">
        <v>51</v>
      </c>
      <c r="AS31" s="17"/>
      <c r="AT31" s="17"/>
      <c r="AU31" s="17">
        <v>29</v>
      </c>
      <c r="AV31" s="17">
        <v>10</v>
      </c>
      <c r="AW31" s="61">
        <v>5.1967592592592593E-2</v>
      </c>
      <c r="AX31" s="61">
        <f>AW31-$AW$57</f>
        <v>1.2986111111111108E-2</v>
      </c>
      <c r="AY31" s="17">
        <v>123</v>
      </c>
      <c r="AZ31" s="17">
        <v>2.5</v>
      </c>
      <c r="BA31" s="17"/>
      <c r="BB31" s="17">
        <v>57</v>
      </c>
      <c r="BC31" s="8">
        <v>20</v>
      </c>
      <c r="BD31" s="38">
        <f>Y31+O31+AG31+AN31+AW31</f>
        <v>0.21238425925925924</v>
      </c>
      <c r="BE31" s="38">
        <f>BD31-$BD$57</f>
        <v>5.7442129629629607E-2</v>
      </c>
      <c r="BF31" s="72">
        <v>37</v>
      </c>
      <c r="BG31" s="73">
        <v>11</v>
      </c>
      <c r="BH31" s="17">
        <v>50</v>
      </c>
      <c r="BI31" s="17">
        <v>51</v>
      </c>
      <c r="BJ31" s="17">
        <v>47</v>
      </c>
      <c r="BK31" s="17">
        <v>51</v>
      </c>
      <c r="BL31" s="17">
        <v>57</v>
      </c>
      <c r="BM31" s="69">
        <f>LARGE(BH31:BL31,1)+LARGE(BH31:BL31,2)+LARGE(BH31:BL31,3)</f>
        <v>159</v>
      </c>
      <c r="BN31" s="8"/>
    </row>
    <row r="32" spans="1:66" ht="15.75" customHeight="1" x14ac:dyDescent="0.2">
      <c r="A32" s="6">
        <v>37</v>
      </c>
      <c r="B32" s="5">
        <v>7</v>
      </c>
      <c r="C32" s="16" t="s">
        <v>75</v>
      </c>
      <c r="D32" s="6" t="s">
        <v>76</v>
      </c>
      <c r="E32" s="6" t="s">
        <v>12</v>
      </c>
      <c r="F32" s="6" t="s">
        <v>77</v>
      </c>
      <c r="G32" s="6" t="s">
        <v>71</v>
      </c>
      <c r="H32" s="6" t="s">
        <v>78</v>
      </c>
      <c r="I32" s="6" t="s">
        <v>79</v>
      </c>
      <c r="J32" s="6" t="s">
        <v>80</v>
      </c>
      <c r="K32" s="6" t="s">
        <v>17</v>
      </c>
      <c r="L32" s="6" t="s">
        <v>81</v>
      </c>
      <c r="M32" s="6" t="s">
        <v>28</v>
      </c>
      <c r="N32" s="6">
        <v>37</v>
      </c>
      <c r="O32" s="7">
        <v>2.8125000000000001E-2</v>
      </c>
      <c r="P32" s="7">
        <f>O32-O$57</f>
        <v>7.0138888888888924E-3</v>
      </c>
      <c r="Q32" s="6">
        <v>164</v>
      </c>
      <c r="R32" s="6">
        <v>2.4</v>
      </c>
      <c r="S32" s="17">
        <v>49</v>
      </c>
      <c r="T32" s="5"/>
      <c r="U32" s="5"/>
      <c r="V32" s="50"/>
      <c r="W32" s="8">
        <v>39</v>
      </c>
      <c r="X32" s="8">
        <v>8</v>
      </c>
      <c r="Y32" s="38">
        <v>5.6365740740740744E-2</v>
      </c>
      <c r="Z32" s="38">
        <f>Y32-Y$57</f>
        <v>1.7835648148148149E-2</v>
      </c>
      <c r="AA32" s="8"/>
      <c r="AB32" s="8"/>
      <c r="AC32" s="17">
        <v>48</v>
      </c>
      <c r="AD32" s="8"/>
      <c r="AE32" s="8">
        <v>37</v>
      </c>
      <c r="AF32" s="8">
        <v>7</v>
      </c>
      <c r="AG32" s="38">
        <v>2.1631944444444443E-2</v>
      </c>
      <c r="AH32" s="38">
        <f>AG32-$AG$57</f>
        <v>4.0509259259259231E-3</v>
      </c>
      <c r="AI32" s="8">
        <v>175</v>
      </c>
      <c r="AJ32" s="8">
        <v>2.6</v>
      </c>
      <c r="AK32" s="17">
        <v>49</v>
      </c>
      <c r="AL32" s="17">
        <v>34</v>
      </c>
      <c r="AM32" s="17">
        <v>6</v>
      </c>
      <c r="AN32" s="61">
        <v>5.6759259259259259E-2</v>
      </c>
      <c r="AO32" s="61">
        <f>AN32-$AO$57</f>
        <v>1.818287037037037E-2</v>
      </c>
      <c r="AP32" s="17">
        <v>162</v>
      </c>
      <c r="AQ32" s="17">
        <v>2.4</v>
      </c>
      <c r="AR32" s="17">
        <v>52</v>
      </c>
      <c r="AS32" s="17"/>
      <c r="AT32" s="17"/>
      <c r="AU32" s="17">
        <v>30</v>
      </c>
      <c r="AV32" s="17">
        <v>6</v>
      </c>
      <c r="AW32" s="61">
        <v>5.3599537037037036E-2</v>
      </c>
      <c r="AX32" s="61">
        <f>AW32-$AW$57</f>
        <v>1.4618055555555551E-2</v>
      </c>
      <c r="AY32" s="17">
        <v>153</v>
      </c>
      <c r="AZ32" s="17">
        <v>2.2000000000000002</v>
      </c>
      <c r="BA32" s="17"/>
      <c r="BB32" s="17">
        <v>56</v>
      </c>
      <c r="BC32" s="8">
        <v>21</v>
      </c>
      <c r="BD32" s="38">
        <f>Y32+O32+AG32+AN32+AW32</f>
        <v>0.21648148148148147</v>
      </c>
      <c r="BE32" s="38">
        <f>BD32-$BD$57</f>
        <v>6.1539351851851831E-2</v>
      </c>
      <c r="BF32" s="73">
        <v>39</v>
      </c>
      <c r="BG32" s="73">
        <v>7</v>
      </c>
      <c r="BH32" s="17">
        <v>49</v>
      </c>
      <c r="BI32" s="17">
        <v>48</v>
      </c>
      <c r="BJ32" s="17">
        <v>49</v>
      </c>
      <c r="BK32" s="17">
        <v>52</v>
      </c>
      <c r="BL32" s="17">
        <v>56</v>
      </c>
      <c r="BM32" s="69">
        <f>LARGE(BH32:BL32,1)+LARGE(BH32:BL32,2)+LARGE(BH32:BL32,3)</f>
        <v>157</v>
      </c>
      <c r="BN32" s="8"/>
    </row>
    <row r="33" spans="1:66" ht="15.75" customHeight="1" x14ac:dyDescent="0.2">
      <c r="A33" s="6">
        <v>4</v>
      </c>
      <c r="B33" s="6">
        <v>2</v>
      </c>
      <c r="C33" s="16" t="s">
        <v>139</v>
      </c>
      <c r="D33" s="6" t="s">
        <v>140</v>
      </c>
      <c r="E33" s="6" t="s">
        <v>12</v>
      </c>
      <c r="F33" s="6" t="s">
        <v>141</v>
      </c>
      <c r="G33" s="6" t="s">
        <v>41</v>
      </c>
      <c r="H33" s="6" t="s">
        <v>78</v>
      </c>
      <c r="I33" s="6"/>
      <c r="J33" s="6" t="s">
        <v>142</v>
      </c>
      <c r="K33" s="6" t="s">
        <v>17</v>
      </c>
      <c r="L33" s="6" t="s">
        <v>143</v>
      </c>
      <c r="M33" s="6" t="s">
        <v>28</v>
      </c>
      <c r="N33" s="6">
        <v>4</v>
      </c>
      <c r="O33" s="7">
        <v>2.1724537037037039E-2</v>
      </c>
      <c r="P33" s="7">
        <f>O33-O$57</f>
        <v>6.1342592592593045E-4</v>
      </c>
      <c r="Q33" s="6">
        <v>205</v>
      </c>
      <c r="R33" s="6">
        <v>3.5</v>
      </c>
      <c r="S33" s="17">
        <v>88</v>
      </c>
      <c r="T33" s="5">
        <v>3</v>
      </c>
      <c r="U33" s="5"/>
      <c r="V33" s="50">
        <f>T33+U33</f>
        <v>3</v>
      </c>
      <c r="W33" s="51">
        <v>2</v>
      </c>
      <c r="X33" s="8">
        <v>2</v>
      </c>
      <c r="Y33" s="38">
        <v>3.9224537037037037E-2</v>
      </c>
      <c r="Z33" s="38">
        <f>Y33-Y$57</f>
        <v>6.9444444444444198E-4</v>
      </c>
      <c r="AA33" s="8"/>
      <c r="AB33" s="8"/>
      <c r="AC33" s="17">
        <v>95</v>
      </c>
      <c r="AD33" s="8">
        <v>16</v>
      </c>
      <c r="AE33" s="51">
        <v>11</v>
      </c>
      <c r="AF33" s="8">
        <v>4</v>
      </c>
      <c r="AG33" s="38">
        <v>1.861111111111111E-2</v>
      </c>
      <c r="AH33" s="38">
        <f>AG33-$AG$57</f>
        <v>1.0300925925925894E-3</v>
      </c>
      <c r="AI33" s="8">
        <v>232</v>
      </c>
      <c r="AJ33" s="8">
        <v>4</v>
      </c>
      <c r="AK33" s="17">
        <v>75</v>
      </c>
      <c r="AL33" s="17">
        <v>3</v>
      </c>
      <c r="AM33" s="17">
        <v>2</v>
      </c>
      <c r="AN33" s="61">
        <v>4.0324074074074075E-2</v>
      </c>
      <c r="AO33" s="61">
        <f>AN33-$AO$57</f>
        <v>1.7476851851851855E-3</v>
      </c>
      <c r="AP33" s="17">
        <v>220</v>
      </c>
      <c r="AQ33" s="17">
        <v>3.9</v>
      </c>
      <c r="AR33" s="17">
        <v>91</v>
      </c>
      <c r="AS33" s="17">
        <v>11</v>
      </c>
      <c r="AT33" s="17">
        <v>22</v>
      </c>
      <c r="AU33" s="17" t="s">
        <v>649</v>
      </c>
      <c r="AV33" s="17"/>
      <c r="AW33" s="17"/>
      <c r="AX33" s="17"/>
      <c r="AY33" s="17"/>
      <c r="AZ33" s="17"/>
      <c r="BA33" s="17"/>
      <c r="BB33" s="17"/>
      <c r="BC33" s="8"/>
      <c r="BD33" s="38" t="s">
        <v>655</v>
      </c>
      <c r="BE33" s="38" t="s">
        <v>655</v>
      </c>
      <c r="BF33" s="72">
        <v>4</v>
      </c>
      <c r="BG33" s="72">
        <v>2</v>
      </c>
      <c r="BH33" s="17">
        <v>88</v>
      </c>
      <c r="BI33" s="17">
        <v>95</v>
      </c>
      <c r="BJ33" s="17">
        <v>75</v>
      </c>
      <c r="BK33" s="17">
        <v>91</v>
      </c>
      <c r="BL33" s="17"/>
      <c r="BM33" s="69">
        <f>LARGE(BH33:BL33,1)+LARGE(BH33:BL33,2)+LARGE(BH33:BL33,3)</f>
        <v>274</v>
      </c>
      <c r="BN33" s="8">
        <f>AD33+V33+AS33+AT33</f>
        <v>52</v>
      </c>
    </row>
    <row r="34" spans="1:66" ht="15.75" customHeight="1" x14ac:dyDescent="0.2">
      <c r="A34" s="6">
        <v>9</v>
      </c>
      <c r="B34" s="6">
        <v>4</v>
      </c>
      <c r="C34" s="16" t="s">
        <v>38</v>
      </c>
      <c r="D34" s="6" t="s">
        <v>39</v>
      </c>
      <c r="E34" s="6" t="s">
        <v>12</v>
      </c>
      <c r="F34" s="6" t="s">
        <v>40</v>
      </c>
      <c r="G34" s="6" t="s">
        <v>41</v>
      </c>
      <c r="H34" s="6" t="s">
        <v>15</v>
      </c>
      <c r="I34" s="6"/>
      <c r="J34" s="6" t="s">
        <v>42</v>
      </c>
      <c r="K34" s="6" t="s">
        <v>17</v>
      </c>
      <c r="L34" s="6" t="s">
        <v>43</v>
      </c>
      <c r="M34" s="6" t="s">
        <v>44</v>
      </c>
      <c r="N34" s="6">
        <v>9</v>
      </c>
      <c r="O34" s="7">
        <v>2.2233796296296297E-2</v>
      </c>
      <c r="P34" s="7">
        <f>O34-O$57</f>
        <v>1.1226851851851884E-3</v>
      </c>
      <c r="Q34" s="6">
        <v>216</v>
      </c>
      <c r="R34" s="6">
        <v>3.8</v>
      </c>
      <c r="S34" s="17">
        <v>78</v>
      </c>
      <c r="T34" s="5"/>
      <c r="U34" s="5"/>
      <c r="V34" s="50"/>
      <c r="W34" s="8">
        <v>8</v>
      </c>
      <c r="X34" s="8">
        <v>4</v>
      </c>
      <c r="Y34" s="38">
        <v>4.0173611111111111E-2</v>
      </c>
      <c r="Z34" s="38">
        <f>Y34-Y$57</f>
        <v>1.6435185185185164E-3</v>
      </c>
      <c r="AA34" s="8"/>
      <c r="AB34" s="8"/>
      <c r="AC34" s="17">
        <v>80</v>
      </c>
      <c r="AD34" s="8">
        <v>4</v>
      </c>
      <c r="AE34" s="8">
        <v>15</v>
      </c>
      <c r="AF34" s="8">
        <v>5</v>
      </c>
      <c r="AG34" s="38">
        <v>1.8981481481481481E-2</v>
      </c>
      <c r="AH34" s="38">
        <f>AG34-$AG$57</f>
        <v>1.400462962962961E-3</v>
      </c>
      <c r="AI34" s="8">
        <v>218</v>
      </c>
      <c r="AJ34" s="8">
        <v>3.8</v>
      </c>
      <c r="AK34" s="17">
        <v>71</v>
      </c>
      <c r="AL34" s="17" t="s">
        <v>649</v>
      </c>
      <c r="AM34" s="17"/>
      <c r="AN34" s="17"/>
      <c r="AO34" s="17"/>
      <c r="AP34" s="17"/>
      <c r="AQ34" s="17"/>
      <c r="AR34" s="17"/>
      <c r="AS34" s="17"/>
      <c r="AT34" s="17"/>
      <c r="AU34" s="17" t="s">
        <v>649</v>
      </c>
      <c r="AV34" s="17"/>
      <c r="AW34" s="17"/>
      <c r="AX34" s="17"/>
      <c r="AY34" s="17"/>
      <c r="AZ34" s="17"/>
      <c r="BA34" s="17"/>
      <c r="BB34" s="17"/>
      <c r="BC34" s="8"/>
      <c r="BD34" s="40" t="s">
        <v>655</v>
      </c>
      <c r="BE34" s="38" t="s">
        <v>655</v>
      </c>
      <c r="BF34" s="73">
        <v>11</v>
      </c>
      <c r="BG34" s="72">
        <v>5</v>
      </c>
      <c r="BH34" s="17">
        <v>78</v>
      </c>
      <c r="BI34" s="17">
        <v>80</v>
      </c>
      <c r="BJ34" s="17">
        <v>71</v>
      </c>
      <c r="BK34" s="17"/>
      <c r="BL34" s="17"/>
      <c r="BM34" s="69">
        <f>LARGE(BH34:BL34,1)+LARGE(BH34:BL34,2)+LARGE(BH34:BL34,3)</f>
        <v>229</v>
      </c>
      <c r="BN34" s="8">
        <f>AD34+V34+AS34+AT34</f>
        <v>4</v>
      </c>
    </row>
    <row r="35" spans="1:66" ht="15.75" customHeight="1" x14ac:dyDescent="0.2">
      <c r="A35" s="6">
        <v>18</v>
      </c>
      <c r="B35" s="6">
        <v>3</v>
      </c>
      <c r="C35" s="16" t="s">
        <v>56</v>
      </c>
      <c r="D35" s="6" t="s">
        <v>57</v>
      </c>
      <c r="E35" s="6" t="s">
        <v>12</v>
      </c>
      <c r="F35" s="6" t="s">
        <v>58</v>
      </c>
      <c r="G35" s="6" t="s">
        <v>24</v>
      </c>
      <c r="H35" s="13" t="s">
        <v>15</v>
      </c>
      <c r="I35" s="14" t="s">
        <v>59</v>
      </c>
      <c r="J35" s="14" t="s">
        <v>60</v>
      </c>
      <c r="K35" s="14" t="s">
        <v>61</v>
      </c>
      <c r="L35" s="14" t="s">
        <v>62</v>
      </c>
      <c r="M35" s="14" t="s">
        <v>28</v>
      </c>
      <c r="N35" s="6">
        <v>18</v>
      </c>
      <c r="O35" s="7">
        <v>2.3043981481481481E-2</v>
      </c>
      <c r="P35" s="7">
        <f>O35-O$57</f>
        <v>1.932870370370373E-3</v>
      </c>
      <c r="Q35" s="6">
        <v>263</v>
      </c>
      <c r="R35" s="6">
        <v>3.5</v>
      </c>
      <c r="S35" s="17">
        <v>68</v>
      </c>
      <c r="T35" s="5"/>
      <c r="U35" s="5"/>
      <c r="V35" s="50"/>
      <c r="W35" s="8">
        <v>9</v>
      </c>
      <c r="X35" s="8">
        <v>1</v>
      </c>
      <c r="Y35" s="38">
        <v>4.0173611111111111E-2</v>
      </c>
      <c r="Z35" s="38">
        <f>Y35-Y$57</f>
        <v>1.6435185185185164E-3</v>
      </c>
      <c r="AA35" s="8"/>
      <c r="AB35" s="8"/>
      <c r="AC35" s="17">
        <v>78</v>
      </c>
      <c r="AD35" s="8">
        <v>2</v>
      </c>
      <c r="AE35" s="5">
        <v>25</v>
      </c>
      <c r="AF35" s="8">
        <v>5</v>
      </c>
      <c r="AG35" s="38">
        <v>1.9629629629629629E-2</v>
      </c>
      <c r="AH35" s="38">
        <f>AG35-$AG$57</f>
        <v>2.0486111111111087E-3</v>
      </c>
      <c r="AI35" s="8">
        <v>247</v>
      </c>
      <c r="AJ35" s="8">
        <v>3.3</v>
      </c>
      <c r="AK35" s="17">
        <v>61</v>
      </c>
      <c r="AL35" s="17">
        <v>19</v>
      </c>
      <c r="AM35" s="17">
        <v>4</v>
      </c>
      <c r="AN35" s="61">
        <v>4.4884259259259263E-2</v>
      </c>
      <c r="AO35" s="61">
        <f>AN35-$AO$57</f>
        <v>6.3078703703703734E-3</v>
      </c>
      <c r="AP35" s="17">
        <v>238</v>
      </c>
      <c r="AQ35" s="17">
        <v>3.2</v>
      </c>
      <c r="AR35" s="17">
        <v>68</v>
      </c>
      <c r="AS35" s="17"/>
      <c r="AT35" s="17"/>
      <c r="AU35" s="17" t="s">
        <v>649</v>
      </c>
      <c r="AV35" s="17"/>
      <c r="AW35" s="17"/>
      <c r="AX35" s="17"/>
      <c r="AY35" s="17"/>
      <c r="AZ35" s="17"/>
      <c r="BA35" s="17"/>
      <c r="BB35" s="17"/>
      <c r="BC35" s="8"/>
      <c r="BD35" s="38" t="s">
        <v>655</v>
      </c>
      <c r="BE35" s="38" t="s">
        <v>655</v>
      </c>
      <c r="BF35" s="72">
        <v>18</v>
      </c>
      <c r="BG35" s="72">
        <v>3</v>
      </c>
      <c r="BH35" s="17">
        <v>68</v>
      </c>
      <c r="BI35" s="17">
        <v>78</v>
      </c>
      <c r="BJ35" s="17">
        <v>61</v>
      </c>
      <c r="BK35" s="17">
        <v>68</v>
      </c>
      <c r="BL35" s="17"/>
      <c r="BM35" s="69">
        <f>LARGE(BH35:BL35,1)+LARGE(BH35:BL35,2)+LARGE(BH35:BL35,3)</f>
        <v>214</v>
      </c>
      <c r="BN35" s="8">
        <f>AD35+V35+AS35+AT35</f>
        <v>2</v>
      </c>
    </row>
    <row r="36" spans="1:66" ht="15.75" customHeight="1" x14ac:dyDescent="0.2">
      <c r="A36" s="6">
        <v>15</v>
      </c>
      <c r="B36" s="5">
        <v>5</v>
      </c>
      <c r="C36" s="16" t="s">
        <v>87</v>
      </c>
      <c r="D36" s="6" t="s">
        <v>88</v>
      </c>
      <c r="E36" s="6" t="s">
        <v>12</v>
      </c>
      <c r="F36" s="6" t="s">
        <v>89</v>
      </c>
      <c r="G36" s="6" t="s">
        <v>71</v>
      </c>
      <c r="H36" s="6" t="s">
        <v>78</v>
      </c>
      <c r="I36" s="6" t="s">
        <v>90</v>
      </c>
      <c r="J36" s="6" t="s">
        <v>91</v>
      </c>
      <c r="K36" s="6" t="s">
        <v>17</v>
      </c>
      <c r="L36" s="6" t="s">
        <v>81</v>
      </c>
      <c r="M36" s="6" t="s">
        <v>28</v>
      </c>
      <c r="N36" s="6">
        <v>15</v>
      </c>
      <c r="O36" s="7">
        <v>2.2361111111111113E-2</v>
      </c>
      <c r="P36" s="7">
        <f>O36-O$57</f>
        <v>1.2500000000000046E-3</v>
      </c>
      <c r="Q36" s="6">
        <v>197</v>
      </c>
      <c r="R36" s="6">
        <v>3.8</v>
      </c>
      <c r="S36" s="17">
        <v>71</v>
      </c>
      <c r="T36" s="5"/>
      <c r="U36" s="5"/>
      <c r="V36" s="50"/>
      <c r="W36" s="8">
        <v>17</v>
      </c>
      <c r="X36" s="8">
        <v>6</v>
      </c>
      <c r="Y36" s="38">
        <v>4.2476851851851849E-2</v>
      </c>
      <c r="Z36" s="38">
        <f>Y36-Y$57</f>
        <v>3.946759259259254E-3</v>
      </c>
      <c r="AA36" s="8"/>
      <c r="AB36" s="8"/>
      <c r="AC36" s="17">
        <v>69</v>
      </c>
      <c r="AD36" s="8"/>
      <c r="AE36" s="5" t="s">
        <v>649</v>
      </c>
      <c r="AF36" s="8"/>
      <c r="AG36" s="38"/>
      <c r="AH36" s="38"/>
      <c r="AI36" s="8"/>
      <c r="AJ36" s="8"/>
      <c r="AK36" s="17"/>
      <c r="AL36" s="17">
        <v>13</v>
      </c>
      <c r="AM36" s="17">
        <v>5</v>
      </c>
      <c r="AN36" s="61">
        <v>4.3541666666666666E-2</v>
      </c>
      <c r="AO36" s="61">
        <f>AN36-$AO$57</f>
        <v>4.9652777777777768E-3</v>
      </c>
      <c r="AP36" s="17">
        <v>176</v>
      </c>
      <c r="AQ36" s="17">
        <v>3.4</v>
      </c>
      <c r="AR36" s="17">
        <v>73</v>
      </c>
      <c r="AS36" s="17"/>
      <c r="AT36" s="17"/>
      <c r="AU36" s="17" t="s">
        <v>649</v>
      </c>
      <c r="AV36" s="17"/>
      <c r="AW36" s="17"/>
      <c r="AX36" s="17"/>
      <c r="AY36" s="17"/>
      <c r="AZ36" s="17"/>
      <c r="BA36" s="17"/>
      <c r="BB36" s="17"/>
      <c r="BC36" s="8"/>
      <c r="BD36" s="40" t="s">
        <v>655</v>
      </c>
      <c r="BE36" s="40" t="s">
        <v>655</v>
      </c>
      <c r="BF36" s="72">
        <v>20</v>
      </c>
      <c r="BG36" s="72">
        <v>6</v>
      </c>
      <c r="BH36" s="17">
        <v>71</v>
      </c>
      <c r="BI36" s="17">
        <v>69</v>
      </c>
      <c r="BJ36" s="17"/>
      <c r="BK36" s="17">
        <v>73</v>
      </c>
      <c r="BL36" s="17"/>
      <c r="BM36" s="69">
        <f>LARGE(BH36:BL36,1)+LARGE(BH36:BL36,2)+LARGE(BH36:BL36,3)</f>
        <v>213</v>
      </c>
      <c r="BN36" s="8"/>
    </row>
    <row r="37" spans="1:66" ht="15.75" customHeight="1" x14ac:dyDescent="0.2">
      <c r="A37" s="6">
        <v>24</v>
      </c>
      <c r="B37" s="26">
        <v>6</v>
      </c>
      <c r="C37" s="16" t="s">
        <v>114</v>
      </c>
      <c r="D37" s="6" t="s">
        <v>115</v>
      </c>
      <c r="E37" s="6" t="s">
        <v>12</v>
      </c>
      <c r="F37" s="6" t="s">
        <v>116</v>
      </c>
      <c r="G37" s="6" t="s">
        <v>41</v>
      </c>
      <c r="H37" s="6" t="s">
        <v>78</v>
      </c>
      <c r="I37" s="6" t="s">
        <v>117</v>
      </c>
      <c r="J37" s="6" t="s">
        <v>118</v>
      </c>
      <c r="K37" s="6" t="s">
        <v>26</v>
      </c>
      <c r="L37" s="6" t="s">
        <v>119</v>
      </c>
      <c r="M37" s="6" t="s">
        <v>28</v>
      </c>
      <c r="N37" s="6">
        <v>24</v>
      </c>
      <c r="O37" s="7">
        <v>2.3854166666666666E-2</v>
      </c>
      <c r="P37" s="7">
        <f>O37-O$57</f>
        <v>2.7430555555555576E-3</v>
      </c>
      <c r="Q37" s="6">
        <v>191</v>
      </c>
      <c r="R37" s="6">
        <v>3.1</v>
      </c>
      <c r="S37" s="17">
        <v>62</v>
      </c>
      <c r="T37" s="5"/>
      <c r="U37" s="5"/>
      <c r="V37" s="50"/>
      <c r="W37" s="8">
        <v>20</v>
      </c>
      <c r="X37" s="8">
        <v>6</v>
      </c>
      <c r="Y37" s="38">
        <v>4.3634259259259262E-2</v>
      </c>
      <c r="Z37" s="38">
        <f>Y37-Y$57</f>
        <v>5.1041666666666666E-3</v>
      </c>
      <c r="AA37" s="8"/>
      <c r="AB37" s="8"/>
      <c r="AC37" s="17">
        <v>67</v>
      </c>
      <c r="AD37" s="8"/>
      <c r="AE37" s="8">
        <v>28</v>
      </c>
      <c r="AF37" s="8">
        <v>8</v>
      </c>
      <c r="AG37" s="38">
        <v>1.9849537037037037E-2</v>
      </c>
      <c r="AH37" s="38">
        <f>AG37-$AG$57</f>
        <v>2.2685185185185169E-3</v>
      </c>
      <c r="AI37" s="8">
        <v>195</v>
      </c>
      <c r="AJ37" s="8">
        <v>3.2</v>
      </c>
      <c r="AK37" s="17">
        <v>58</v>
      </c>
      <c r="AL37" s="17">
        <v>23</v>
      </c>
      <c r="AM37" s="17">
        <v>5</v>
      </c>
      <c r="AN37" s="61">
        <v>4.6250000000000006E-2</v>
      </c>
      <c r="AO37" s="61">
        <f>AN37-$AO$57</f>
        <v>7.6736111111111172E-3</v>
      </c>
      <c r="AP37" s="17">
        <v>186</v>
      </c>
      <c r="AQ37" s="17">
        <v>3.1</v>
      </c>
      <c r="AR37" s="17">
        <v>63</v>
      </c>
      <c r="AS37" s="17"/>
      <c r="AT37" s="17"/>
      <c r="AU37" s="17" t="s">
        <v>649</v>
      </c>
      <c r="AV37" s="17"/>
      <c r="AW37" s="17"/>
      <c r="AX37" s="17"/>
      <c r="AY37" s="17"/>
      <c r="AZ37" s="17"/>
      <c r="BA37" s="17"/>
      <c r="BB37" s="17"/>
      <c r="BC37" s="8"/>
      <c r="BD37" s="38" t="s">
        <v>655</v>
      </c>
      <c r="BE37" s="38" t="s">
        <v>655</v>
      </c>
      <c r="BF37" s="73">
        <v>27</v>
      </c>
      <c r="BG37" s="72">
        <v>6</v>
      </c>
      <c r="BH37" s="17">
        <v>62</v>
      </c>
      <c r="BI37" s="17">
        <v>67</v>
      </c>
      <c r="BJ37" s="17">
        <v>58</v>
      </c>
      <c r="BK37" s="17">
        <v>63</v>
      </c>
      <c r="BL37" s="17"/>
      <c r="BM37" s="69">
        <f>LARGE(BH37:BL37,1)+LARGE(BH37:BL37,2)+LARGE(BH37:BL37,3)</f>
        <v>192</v>
      </c>
      <c r="BN37" s="8"/>
    </row>
    <row r="38" spans="1:66" ht="15.75" customHeight="1" x14ac:dyDescent="0.2">
      <c r="A38" s="6">
        <v>26</v>
      </c>
      <c r="B38" s="26">
        <v>6</v>
      </c>
      <c r="C38" s="16" t="s">
        <v>186</v>
      </c>
      <c r="D38" s="6" t="s">
        <v>187</v>
      </c>
      <c r="E38" s="6" t="s">
        <v>12</v>
      </c>
      <c r="F38" s="6" t="s">
        <v>188</v>
      </c>
      <c r="G38" s="24" t="s">
        <v>47</v>
      </c>
      <c r="H38" s="6" t="s">
        <v>78</v>
      </c>
      <c r="I38" s="6" t="s">
        <v>90</v>
      </c>
      <c r="J38" s="6" t="s">
        <v>189</v>
      </c>
      <c r="K38" s="6" t="s">
        <v>17</v>
      </c>
      <c r="L38" s="6" t="s">
        <v>148</v>
      </c>
      <c r="M38" s="6" t="s">
        <v>28</v>
      </c>
      <c r="N38" s="6">
        <v>26</v>
      </c>
      <c r="O38" s="7">
        <v>2.390046296296296E-2</v>
      </c>
      <c r="P38" s="7">
        <f>O38-O$57</f>
        <v>2.7893518518518519E-3</v>
      </c>
      <c r="Q38" s="6">
        <v>179</v>
      </c>
      <c r="R38" s="6">
        <v>3.4</v>
      </c>
      <c r="S38" s="17">
        <v>60</v>
      </c>
      <c r="T38" s="5"/>
      <c r="U38" s="5"/>
      <c r="V38" s="50"/>
      <c r="W38" s="8">
        <v>24</v>
      </c>
      <c r="X38" s="8">
        <v>5</v>
      </c>
      <c r="Y38" s="38">
        <v>4.386574074074074E-2</v>
      </c>
      <c r="Z38" s="38">
        <f>Y38-Y$57</f>
        <v>5.3356481481481449E-3</v>
      </c>
      <c r="AA38" s="8"/>
      <c r="AB38" s="8"/>
      <c r="AC38" s="17">
        <v>63</v>
      </c>
      <c r="AD38" s="8"/>
      <c r="AE38" s="8">
        <v>19</v>
      </c>
      <c r="AF38" s="8">
        <v>7</v>
      </c>
      <c r="AG38" s="38">
        <v>1.9363425925925926E-2</v>
      </c>
      <c r="AH38" s="38">
        <f>AG38-$AG$57</f>
        <v>1.7824074074074062E-3</v>
      </c>
      <c r="AI38" s="8">
        <v>205</v>
      </c>
      <c r="AJ38" s="8">
        <v>3.9</v>
      </c>
      <c r="AK38" s="17">
        <v>67</v>
      </c>
      <c r="AL38" s="17" t="s">
        <v>649</v>
      </c>
      <c r="AM38" s="17"/>
      <c r="AN38" s="17"/>
      <c r="AO38" s="17"/>
      <c r="AP38" s="17"/>
      <c r="AQ38" s="17"/>
      <c r="AR38" s="17"/>
      <c r="AS38" s="17"/>
      <c r="AT38" s="17"/>
      <c r="AU38" s="17" t="s">
        <v>649</v>
      </c>
      <c r="AV38" s="17"/>
      <c r="AW38" s="17"/>
      <c r="AX38" s="17"/>
      <c r="AY38" s="17"/>
      <c r="AZ38" s="17"/>
      <c r="BA38" s="17"/>
      <c r="BB38" s="17"/>
      <c r="BC38" s="8"/>
      <c r="BD38" s="40" t="s">
        <v>655</v>
      </c>
      <c r="BE38" s="40" t="s">
        <v>655</v>
      </c>
      <c r="BF38" s="72">
        <v>28</v>
      </c>
      <c r="BG38" s="72">
        <v>7</v>
      </c>
      <c r="BH38" s="17">
        <v>60</v>
      </c>
      <c r="BI38" s="17">
        <v>63</v>
      </c>
      <c r="BJ38" s="17">
        <v>67</v>
      </c>
      <c r="BK38" s="17"/>
      <c r="BL38" s="17"/>
      <c r="BM38" s="69">
        <f>LARGE(BH38:BL38,1)+LARGE(BH38:BL38,2)+LARGE(BH38:BL38,3)</f>
        <v>190</v>
      </c>
      <c r="BN38" s="8"/>
    </row>
    <row r="39" spans="1:66" ht="15.75" customHeight="1" x14ac:dyDescent="0.2">
      <c r="A39" s="6">
        <v>34</v>
      </c>
      <c r="B39" s="26">
        <v>7</v>
      </c>
      <c r="C39" s="16" t="s">
        <v>196</v>
      </c>
      <c r="D39" s="6" t="s">
        <v>197</v>
      </c>
      <c r="E39" s="6" t="s">
        <v>12</v>
      </c>
      <c r="F39" s="6" t="s">
        <v>198</v>
      </c>
      <c r="G39" s="6" t="s">
        <v>24</v>
      </c>
      <c r="H39" s="6" t="s">
        <v>78</v>
      </c>
      <c r="I39" s="6" t="s">
        <v>199</v>
      </c>
      <c r="J39" s="6" t="s">
        <v>200</v>
      </c>
      <c r="K39" s="6" t="s">
        <v>17</v>
      </c>
      <c r="L39" s="6" t="s">
        <v>201</v>
      </c>
      <c r="M39" s="6" t="s">
        <v>44</v>
      </c>
      <c r="N39" s="6">
        <v>34</v>
      </c>
      <c r="O39" s="7">
        <v>2.6481481481481481E-2</v>
      </c>
      <c r="P39" s="7">
        <f>O39-O$57</f>
        <v>5.3703703703703726E-3</v>
      </c>
      <c r="Q39" s="6">
        <v>157</v>
      </c>
      <c r="R39" s="6">
        <v>3.1</v>
      </c>
      <c r="S39" s="17">
        <v>52</v>
      </c>
      <c r="T39" s="5"/>
      <c r="U39" s="5"/>
      <c r="V39" s="50"/>
      <c r="W39" s="8">
        <v>31</v>
      </c>
      <c r="X39" s="8">
        <v>8</v>
      </c>
      <c r="Y39" s="38">
        <v>4.8101851851851847E-2</v>
      </c>
      <c r="Z39" s="38">
        <f>Y39-Y$57</f>
        <v>9.5717592592592521E-3</v>
      </c>
      <c r="AA39" s="8"/>
      <c r="AB39" s="8"/>
      <c r="AC39" s="17">
        <v>57</v>
      </c>
      <c r="AD39" s="8"/>
      <c r="AE39" s="5" t="s">
        <v>649</v>
      </c>
      <c r="AF39" s="8"/>
      <c r="AG39" s="38"/>
      <c r="AH39" s="38"/>
      <c r="AI39" s="8"/>
      <c r="AJ39" s="8"/>
      <c r="AK39" s="17"/>
      <c r="AL39" s="17">
        <v>30</v>
      </c>
      <c r="AM39" s="17">
        <v>7</v>
      </c>
      <c r="AN39" s="61">
        <v>5.1111111111111107E-2</v>
      </c>
      <c r="AO39" s="61">
        <f>AN39-$AO$57</f>
        <v>1.2534722222222218E-2</v>
      </c>
      <c r="AP39" s="17">
        <v>139</v>
      </c>
      <c r="AQ39" s="17">
        <v>2.7</v>
      </c>
      <c r="AR39" s="17">
        <v>56</v>
      </c>
      <c r="AS39" s="17"/>
      <c r="AT39" s="17"/>
      <c r="AU39" s="17" t="s">
        <v>649</v>
      </c>
      <c r="AV39" s="17"/>
      <c r="AW39" s="17"/>
      <c r="AX39" s="17"/>
      <c r="AY39" s="17"/>
      <c r="AZ39" s="17"/>
      <c r="BA39" s="17"/>
      <c r="BB39" s="17"/>
      <c r="BC39" s="8"/>
      <c r="BD39" s="40" t="s">
        <v>655</v>
      </c>
      <c r="BE39" s="40" t="s">
        <v>655</v>
      </c>
      <c r="BF39" s="72">
        <v>34</v>
      </c>
      <c r="BG39" s="73">
        <v>7</v>
      </c>
      <c r="BH39" s="17">
        <v>52</v>
      </c>
      <c r="BI39" s="17">
        <v>57</v>
      </c>
      <c r="BJ39" s="17"/>
      <c r="BK39" s="17">
        <v>56</v>
      </c>
      <c r="BL39" s="17"/>
      <c r="BM39" s="69">
        <f>LARGE(BH39:BL39,1)+LARGE(BH39:BL39,2)+LARGE(BH39:BL39,3)</f>
        <v>165</v>
      </c>
      <c r="BN39" s="8"/>
    </row>
    <row r="40" spans="1:66" ht="15.75" customHeight="1" x14ac:dyDescent="0.2">
      <c r="A40" s="6">
        <v>32</v>
      </c>
      <c r="B40" s="26">
        <v>1</v>
      </c>
      <c r="C40" s="16" t="s">
        <v>98</v>
      </c>
      <c r="D40" s="6" t="s">
        <v>99</v>
      </c>
      <c r="E40" s="6" t="s">
        <v>12</v>
      </c>
      <c r="F40" s="6" t="s">
        <v>100</v>
      </c>
      <c r="G40" s="6" t="s">
        <v>14</v>
      </c>
      <c r="H40" s="6" t="s">
        <v>78</v>
      </c>
      <c r="I40" s="6" t="s">
        <v>102</v>
      </c>
      <c r="J40" s="6" t="s">
        <v>101</v>
      </c>
      <c r="K40" s="6" t="s">
        <v>61</v>
      </c>
      <c r="L40" s="6" t="s">
        <v>103</v>
      </c>
      <c r="M40" s="6" t="s">
        <v>28</v>
      </c>
      <c r="N40" s="6">
        <v>32</v>
      </c>
      <c r="O40" s="7">
        <v>2.5509259259259259E-2</v>
      </c>
      <c r="P40" s="7">
        <f>O40-O$57</f>
        <v>4.398148148148151E-3</v>
      </c>
      <c r="Q40" s="6">
        <v>176</v>
      </c>
      <c r="R40" s="6">
        <v>3.3</v>
      </c>
      <c r="S40" s="17">
        <v>54</v>
      </c>
      <c r="T40" s="5"/>
      <c r="U40" s="5"/>
      <c r="V40" s="50"/>
      <c r="W40" s="8">
        <v>32</v>
      </c>
      <c r="X40" s="8">
        <v>1</v>
      </c>
      <c r="Y40" s="52">
        <v>4.9074074074074076E-2</v>
      </c>
      <c r="Z40" s="38">
        <f>Y40-Y$57</f>
        <v>1.0543981481481481E-2</v>
      </c>
      <c r="AA40" s="8"/>
      <c r="AB40" s="8"/>
      <c r="AC40" s="17">
        <v>56</v>
      </c>
      <c r="AD40" s="8"/>
      <c r="AE40" s="8">
        <v>32</v>
      </c>
      <c r="AF40" s="8">
        <v>2</v>
      </c>
      <c r="AG40" s="52">
        <v>2.0312500000000001E-2</v>
      </c>
      <c r="AH40" s="38">
        <f>AG40-$AG$57</f>
        <v>2.7314814814814806E-3</v>
      </c>
      <c r="AI40" s="8">
        <v>177</v>
      </c>
      <c r="AJ40" s="8">
        <v>3.3</v>
      </c>
      <c r="AK40" s="17">
        <v>54</v>
      </c>
      <c r="AL40" s="17">
        <v>31</v>
      </c>
      <c r="AM40" s="17">
        <v>3</v>
      </c>
      <c r="AN40" s="61">
        <v>5.2037037037037041E-2</v>
      </c>
      <c r="AO40" s="61">
        <f>AN40-$AO$57</f>
        <v>1.3460648148148152E-2</v>
      </c>
      <c r="AP40" s="17">
        <v>151</v>
      </c>
      <c r="AQ40" s="17">
        <v>2.8</v>
      </c>
      <c r="AR40" s="17">
        <v>55</v>
      </c>
      <c r="AS40" s="17"/>
      <c r="AT40" s="17"/>
      <c r="AU40" s="17" t="s">
        <v>649</v>
      </c>
      <c r="AV40" s="17"/>
      <c r="AW40" s="17"/>
      <c r="AX40" s="17"/>
      <c r="AY40" s="17"/>
      <c r="AZ40" s="17"/>
      <c r="BA40" s="17"/>
      <c r="BB40" s="17"/>
      <c r="BC40" s="8"/>
      <c r="BD40" s="38" t="s">
        <v>655</v>
      </c>
      <c r="BE40" s="38" t="s">
        <v>655</v>
      </c>
      <c r="BF40" s="73">
        <v>35</v>
      </c>
      <c r="BG40" s="72">
        <v>3</v>
      </c>
      <c r="BH40" s="17">
        <v>54</v>
      </c>
      <c r="BI40" s="17">
        <v>56</v>
      </c>
      <c r="BJ40" s="17">
        <v>54</v>
      </c>
      <c r="BK40" s="17">
        <v>55</v>
      </c>
      <c r="BL40" s="17"/>
      <c r="BM40" s="69">
        <f>LARGE(BH40:BL40,1)+LARGE(BH40:BL40,2)+LARGE(BH40:BL40,3)</f>
        <v>165</v>
      </c>
      <c r="BN40" s="8"/>
    </row>
    <row r="41" spans="1:66" ht="15.75" customHeight="1" x14ac:dyDescent="0.2">
      <c r="A41" s="6">
        <v>43</v>
      </c>
      <c r="B41" s="26">
        <v>11</v>
      </c>
      <c r="C41" s="16" t="s">
        <v>218</v>
      </c>
      <c r="D41" s="6" t="s">
        <v>219</v>
      </c>
      <c r="E41" s="6" t="s">
        <v>12</v>
      </c>
      <c r="F41" s="6" t="s">
        <v>188</v>
      </c>
      <c r="G41" s="24" t="s">
        <v>47</v>
      </c>
      <c r="H41" s="6" t="s">
        <v>78</v>
      </c>
      <c r="I41" s="6" t="s">
        <v>220</v>
      </c>
      <c r="J41" s="6" t="s">
        <v>221</v>
      </c>
      <c r="K41" s="6" t="s">
        <v>17</v>
      </c>
      <c r="L41" s="6" t="s">
        <v>222</v>
      </c>
      <c r="M41" s="6" t="s">
        <v>28</v>
      </c>
      <c r="N41" s="6">
        <v>43</v>
      </c>
      <c r="O41" s="7">
        <v>3.1365740740740743E-2</v>
      </c>
      <c r="P41" s="7">
        <f>O41-O$57</f>
        <v>1.0254629629629634E-2</v>
      </c>
      <c r="Q41" s="6">
        <v>140</v>
      </c>
      <c r="R41" s="6">
        <v>2.5</v>
      </c>
      <c r="S41" s="17">
        <v>43</v>
      </c>
      <c r="T41" s="5"/>
      <c r="U41" s="5"/>
      <c r="V41" s="50"/>
      <c r="W41" s="8">
        <v>32</v>
      </c>
      <c r="X41" s="8">
        <v>9</v>
      </c>
      <c r="Y41" s="38">
        <v>4.87037037037037E-2</v>
      </c>
      <c r="Z41" s="38">
        <f>Y41-Y$57</f>
        <v>1.0173611111111105E-2</v>
      </c>
      <c r="AA41" s="8"/>
      <c r="AB41" s="8"/>
      <c r="AC41" s="17">
        <v>55</v>
      </c>
      <c r="AD41" s="8"/>
      <c r="AE41" s="8">
        <v>36</v>
      </c>
      <c r="AF41" s="8">
        <v>11</v>
      </c>
      <c r="AG41" s="38">
        <v>2.1458333333333333E-2</v>
      </c>
      <c r="AH41" s="38">
        <f>AG41-$AG$57</f>
        <v>3.8773148148148126E-3</v>
      </c>
      <c r="AI41" s="8">
        <v>157</v>
      </c>
      <c r="AJ41" s="8">
        <v>2.8</v>
      </c>
      <c r="AK41" s="17">
        <v>50</v>
      </c>
      <c r="AL41" s="17">
        <v>32</v>
      </c>
      <c r="AM41" s="17">
        <v>9</v>
      </c>
      <c r="AN41" s="61">
        <v>5.4004629629629632E-2</v>
      </c>
      <c r="AO41" s="61">
        <f>AN41-$AO$57</f>
        <v>1.5428240740740742E-2</v>
      </c>
      <c r="AP41" s="17">
        <v>152</v>
      </c>
      <c r="AQ41" s="17">
        <v>2.7</v>
      </c>
      <c r="AR41" s="17">
        <v>54</v>
      </c>
      <c r="AS41" s="17"/>
      <c r="AT41" s="17"/>
      <c r="AU41" s="17" t="s">
        <v>649</v>
      </c>
      <c r="AV41" s="17"/>
      <c r="AW41" s="17"/>
      <c r="AX41" s="17"/>
      <c r="AY41" s="17"/>
      <c r="AZ41" s="17"/>
      <c r="BA41" s="17"/>
      <c r="BB41" s="17"/>
      <c r="BC41" s="8"/>
      <c r="BD41" s="38" t="s">
        <v>655</v>
      </c>
      <c r="BE41" s="38" t="s">
        <v>655</v>
      </c>
      <c r="BF41" s="72">
        <v>38</v>
      </c>
      <c r="BG41" s="72">
        <v>12</v>
      </c>
      <c r="BH41" s="17">
        <v>43</v>
      </c>
      <c r="BI41" s="17">
        <v>55</v>
      </c>
      <c r="BJ41" s="17">
        <v>50</v>
      </c>
      <c r="BK41" s="17">
        <v>54</v>
      </c>
      <c r="BL41" s="17"/>
      <c r="BM41" s="69">
        <f>LARGE(BH41:BL41,1)+LARGE(BH41:BL41,2)+LARGE(BH41:BL41,3)</f>
        <v>159</v>
      </c>
      <c r="BN41" s="8"/>
    </row>
    <row r="42" spans="1:66" ht="15.75" customHeight="1" x14ac:dyDescent="0.2">
      <c r="A42" s="6">
        <v>35</v>
      </c>
      <c r="B42" s="26">
        <v>10</v>
      </c>
      <c r="C42" s="16" t="s">
        <v>63</v>
      </c>
      <c r="D42" s="6" t="s">
        <v>64</v>
      </c>
      <c r="E42" s="6" t="s">
        <v>12</v>
      </c>
      <c r="F42" s="6" t="s">
        <v>65</v>
      </c>
      <c r="G42" s="6" t="s">
        <v>41</v>
      </c>
      <c r="H42" s="13" t="s">
        <v>15</v>
      </c>
      <c r="I42" s="6"/>
      <c r="J42" s="6" t="s">
        <v>66</v>
      </c>
      <c r="K42" s="6" t="s">
        <v>54</v>
      </c>
      <c r="L42" s="6" t="s">
        <v>67</v>
      </c>
      <c r="M42" s="6" t="s">
        <v>28</v>
      </c>
      <c r="N42" s="6">
        <v>35</v>
      </c>
      <c r="O42" s="7">
        <v>2.7719907407407405E-2</v>
      </c>
      <c r="P42" s="7">
        <f>O42-O$57</f>
        <v>6.6087962962962966E-3</v>
      </c>
      <c r="Q42" s="6">
        <v>145</v>
      </c>
      <c r="R42" s="6">
        <v>2.6</v>
      </c>
      <c r="S42" s="17">
        <v>51</v>
      </c>
      <c r="T42" s="5"/>
      <c r="U42" s="5"/>
      <c r="V42" s="50"/>
      <c r="W42" s="5">
        <v>37</v>
      </c>
      <c r="X42" s="8">
        <v>7</v>
      </c>
      <c r="Y42" s="38">
        <v>5.2407407407407403E-2</v>
      </c>
      <c r="Z42" s="38">
        <f>Y42-Y$57</f>
        <v>1.3877314814814808E-2</v>
      </c>
      <c r="AA42" s="8"/>
      <c r="AB42" s="8"/>
      <c r="AC42" s="17">
        <v>50</v>
      </c>
      <c r="AD42" s="8"/>
      <c r="AE42" s="5">
        <v>35</v>
      </c>
      <c r="AF42" s="8">
        <v>9</v>
      </c>
      <c r="AG42" s="38">
        <v>2.119212962962963E-2</v>
      </c>
      <c r="AH42" s="38">
        <f>AG42-$AG$57</f>
        <v>3.6111111111111101E-3</v>
      </c>
      <c r="AI42" s="8">
        <v>156</v>
      </c>
      <c r="AJ42" s="8">
        <v>2.8</v>
      </c>
      <c r="AK42" s="17">
        <v>51</v>
      </c>
      <c r="AL42" s="17" t="s">
        <v>649</v>
      </c>
      <c r="AM42" s="17"/>
      <c r="AN42" s="17"/>
      <c r="AO42" s="17"/>
      <c r="AP42" s="17"/>
      <c r="AQ42" s="17"/>
      <c r="AR42" s="17"/>
      <c r="AS42" s="17"/>
      <c r="AT42" s="17"/>
      <c r="AU42" s="17" t="s">
        <v>649</v>
      </c>
      <c r="AV42" s="17"/>
      <c r="AW42" s="17"/>
      <c r="AX42" s="17"/>
      <c r="AY42" s="17"/>
      <c r="AZ42" s="17"/>
      <c r="BA42" s="17"/>
      <c r="BB42" s="17"/>
      <c r="BC42" s="8"/>
      <c r="BD42" s="40" t="s">
        <v>655</v>
      </c>
      <c r="BE42" s="40" t="s">
        <v>655</v>
      </c>
      <c r="BF42" s="73">
        <v>40</v>
      </c>
      <c r="BG42" s="73">
        <v>8</v>
      </c>
      <c r="BH42" s="17">
        <v>51</v>
      </c>
      <c r="BI42" s="17">
        <v>50</v>
      </c>
      <c r="BJ42" s="17">
        <v>51</v>
      </c>
      <c r="BK42" s="17"/>
      <c r="BL42" s="17"/>
      <c r="BM42" s="69">
        <f>LARGE(BH42:BL42,1)+LARGE(BH42:BL42,2)+LARGE(BH42:BL42,3)</f>
        <v>152</v>
      </c>
      <c r="BN42" s="8"/>
    </row>
    <row r="43" spans="1:66" ht="15.75" customHeight="1" x14ac:dyDescent="0.2">
      <c r="A43" s="6">
        <v>5</v>
      </c>
      <c r="B43" s="26">
        <v>3</v>
      </c>
      <c r="C43" s="16" t="s">
        <v>156</v>
      </c>
      <c r="D43" s="6" t="s">
        <v>157</v>
      </c>
      <c r="E43" s="6" t="s">
        <v>12</v>
      </c>
      <c r="F43" s="6" t="s">
        <v>158</v>
      </c>
      <c r="G43" s="6" t="s">
        <v>41</v>
      </c>
      <c r="H43" s="6" t="s">
        <v>78</v>
      </c>
      <c r="I43" s="6"/>
      <c r="J43" s="6" t="s">
        <v>159</v>
      </c>
      <c r="K43" s="6" t="s">
        <v>26</v>
      </c>
      <c r="L43" s="6" t="s">
        <v>160</v>
      </c>
      <c r="M43" s="6" t="s">
        <v>28</v>
      </c>
      <c r="N43" s="6">
        <v>5</v>
      </c>
      <c r="O43" s="7">
        <v>2.1944444444444447E-2</v>
      </c>
      <c r="P43" s="7">
        <f>O43-O$57</f>
        <v>8.333333333333387E-4</v>
      </c>
      <c r="Q43" s="6">
        <v>223</v>
      </c>
      <c r="R43" s="6">
        <v>3.8</v>
      </c>
      <c r="S43" s="17">
        <v>86</v>
      </c>
      <c r="T43" s="5"/>
      <c r="U43" s="5"/>
      <c r="V43" s="50"/>
      <c r="W43" s="5" t="s">
        <v>649</v>
      </c>
      <c r="X43" s="8"/>
      <c r="Y43" s="38"/>
      <c r="Z43" s="8"/>
      <c r="AA43" s="8"/>
      <c r="AB43" s="8"/>
      <c r="AC43" s="8"/>
      <c r="AD43" s="8"/>
      <c r="AE43" s="5">
        <v>17</v>
      </c>
      <c r="AF43" s="8">
        <v>6</v>
      </c>
      <c r="AG43" s="38">
        <v>1.9131944444444444E-2</v>
      </c>
      <c r="AH43" s="38">
        <f>AG43-$AG$57</f>
        <v>1.5509259259259243E-3</v>
      </c>
      <c r="AI43" s="8">
        <v>219</v>
      </c>
      <c r="AJ43" s="8">
        <v>3.7</v>
      </c>
      <c r="AK43" s="17">
        <v>69</v>
      </c>
      <c r="AL43" s="17" t="s">
        <v>649</v>
      </c>
      <c r="AM43" s="17"/>
      <c r="AN43" s="17"/>
      <c r="AO43" s="17"/>
      <c r="AP43" s="17"/>
      <c r="AQ43" s="17"/>
      <c r="AR43" s="17"/>
      <c r="AS43" s="17"/>
      <c r="AT43" s="17"/>
      <c r="AU43" s="17" t="s">
        <v>649</v>
      </c>
      <c r="AV43" s="17"/>
      <c r="AW43" s="17"/>
      <c r="AX43" s="17"/>
      <c r="AY43" s="17"/>
      <c r="AZ43" s="17"/>
      <c r="BA43" s="17"/>
      <c r="BB43" s="17"/>
      <c r="BC43" s="8"/>
      <c r="BD43" s="40" t="s">
        <v>655</v>
      </c>
      <c r="BE43" s="40" t="s">
        <v>655</v>
      </c>
      <c r="BF43" s="73"/>
      <c r="BG43" s="73"/>
      <c r="BH43" s="17">
        <v>86</v>
      </c>
      <c r="BI43" s="8"/>
      <c r="BJ43" s="17">
        <v>69</v>
      </c>
      <c r="BK43" s="17"/>
      <c r="BL43" s="17"/>
      <c r="BM43" s="69"/>
      <c r="BN43" s="8"/>
    </row>
    <row r="44" spans="1:66" ht="15.75" customHeight="1" x14ac:dyDescent="0.2">
      <c r="A44" s="25" t="s">
        <v>649</v>
      </c>
      <c r="B44" s="26"/>
      <c r="C44" s="16" t="s">
        <v>33</v>
      </c>
      <c r="D44" s="6" t="s">
        <v>34</v>
      </c>
      <c r="E44" s="6" t="s">
        <v>12</v>
      </c>
      <c r="F44" s="14" t="s">
        <v>35</v>
      </c>
      <c r="G44" s="6" t="s">
        <v>24</v>
      </c>
      <c r="H44" s="6" t="s">
        <v>15</v>
      </c>
      <c r="I44" s="5"/>
      <c r="J44" s="14" t="s">
        <v>36</v>
      </c>
      <c r="K44" s="14" t="s">
        <v>17</v>
      </c>
      <c r="L44" s="14" t="s">
        <v>37</v>
      </c>
      <c r="M44" s="14" t="s">
        <v>28</v>
      </c>
      <c r="N44" s="6"/>
      <c r="O44" s="12"/>
      <c r="P44" s="5"/>
      <c r="Q44" s="5"/>
      <c r="R44" s="5"/>
      <c r="S44" s="5"/>
      <c r="T44" s="5"/>
      <c r="U44" s="5"/>
      <c r="V44" s="50"/>
      <c r="W44" s="8">
        <v>23</v>
      </c>
      <c r="X44" s="8">
        <v>5</v>
      </c>
      <c r="Y44" s="38">
        <v>4.3842592592592593E-2</v>
      </c>
      <c r="Z44" s="38">
        <f>Y44-Y$57</f>
        <v>5.3124999999999978E-3</v>
      </c>
      <c r="AA44" s="8"/>
      <c r="AB44" s="8"/>
      <c r="AC44" s="17">
        <v>64</v>
      </c>
      <c r="AD44" s="8"/>
      <c r="AE44" s="8">
        <v>22</v>
      </c>
      <c r="AF44" s="8">
        <v>3</v>
      </c>
      <c r="AG44" s="38">
        <v>1.9456018518518518E-2</v>
      </c>
      <c r="AH44" s="38">
        <f>AG44-$AG$57</f>
        <v>1.8749999999999982E-3</v>
      </c>
      <c r="AI44" s="8">
        <v>200</v>
      </c>
      <c r="AJ44" s="8">
        <v>3.7</v>
      </c>
      <c r="AK44" s="17">
        <v>64</v>
      </c>
      <c r="AL44" s="17"/>
      <c r="AM44" s="17"/>
      <c r="AN44" s="17"/>
      <c r="AO44" s="17"/>
      <c r="AP44" s="17"/>
      <c r="AQ44" s="17"/>
      <c r="AR44" s="17"/>
      <c r="AS44" s="17"/>
      <c r="AT44" s="17"/>
      <c r="AU44" s="17" t="s">
        <v>649</v>
      </c>
      <c r="AV44" s="17"/>
      <c r="AW44" s="17"/>
      <c r="AX44" s="17"/>
      <c r="AY44" s="17"/>
      <c r="AZ44" s="17"/>
      <c r="BA44" s="17"/>
      <c r="BB44" s="17"/>
      <c r="BC44" s="8"/>
      <c r="BD44" s="40" t="s">
        <v>655</v>
      </c>
      <c r="BE44" s="40" t="s">
        <v>655</v>
      </c>
      <c r="BF44" s="73"/>
      <c r="BG44" s="73"/>
      <c r="BH44" s="5"/>
      <c r="BI44" s="17">
        <v>64</v>
      </c>
      <c r="BJ44" s="17">
        <v>64</v>
      </c>
      <c r="BK44" s="17"/>
      <c r="BL44" s="17"/>
      <c r="BM44" s="69"/>
      <c r="BN44" s="8"/>
    </row>
    <row r="45" spans="1:66" ht="15.75" customHeight="1" x14ac:dyDescent="0.2">
      <c r="A45" s="25" t="s">
        <v>649</v>
      </c>
      <c r="B45" s="5"/>
      <c r="C45" s="16" t="s">
        <v>68</v>
      </c>
      <c r="D45" s="6" t="s">
        <v>69</v>
      </c>
      <c r="E45" s="6" t="s">
        <v>12</v>
      </c>
      <c r="F45" s="6" t="s">
        <v>70</v>
      </c>
      <c r="G45" s="6" t="s">
        <v>71</v>
      </c>
      <c r="H45" s="11" t="s">
        <v>15</v>
      </c>
      <c r="I45" s="6" t="s">
        <v>72</v>
      </c>
      <c r="J45" s="14" t="s">
        <v>73</v>
      </c>
      <c r="K45" s="14" t="s">
        <v>54</v>
      </c>
      <c r="L45" s="14" t="s">
        <v>74</v>
      </c>
      <c r="M45" s="14" t="s">
        <v>19</v>
      </c>
      <c r="N45" s="6"/>
      <c r="O45" s="12"/>
      <c r="P45" s="5"/>
      <c r="Q45" s="5"/>
      <c r="R45" s="5"/>
      <c r="S45" s="5"/>
      <c r="T45" s="5"/>
      <c r="U45" s="5"/>
      <c r="V45" s="50"/>
      <c r="W45" s="5">
        <v>38</v>
      </c>
      <c r="X45" s="8">
        <v>7</v>
      </c>
      <c r="Y45" s="38">
        <v>5.4398148148148147E-2</v>
      </c>
      <c r="Z45" s="38">
        <f>Y45-Y$57</f>
        <v>1.5868055555555552E-2</v>
      </c>
      <c r="AA45" s="8"/>
      <c r="AB45" s="8"/>
      <c r="AC45" s="17">
        <v>49</v>
      </c>
      <c r="AD45" s="8"/>
      <c r="AE45" s="5">
        <v>32</v>
      </c>
      <c r="AF45" s="8">
        <v>6</v>
      </c>
      <c r="AG45" s="38">
        <v>2.0312500000000001E-2</v>
      </c>
      <c r="AH45" s="38">
        <f>AG45-$AG$57</f>
        <v>2.7314814814814806E-3</v>
      </c>
      <c r="AI45" s="8">
        <v>207</v>
      </c>
      <c r="AJ45" s="8">
        <v>2.8</v>
      </c>
      <c r="AK45" s="17">
        <v>53</v>
      </c>
      <c r="AL45" s="17" t="s">
        <v>649</v>
      </c>
      <c r="AM45" s="17"/>
      <c r="AN45" s="17"/>
      <c r="AO45" s="17"/>
      <c r="AP45" s="17"/>
      <c r="AQ45" s="17"/>
      <c r="AR45" s="17"/>
      <c r="AS45" s="17"/>
      <c r="AT45" s="17"/>
      <c r="AU45" s="17" t="s">
        <v>649</v>
      </c>
      <c r="AV45" s="17"/>
      <c r="AW45" s="17"/>
      <c r="AX45" s="17"/>
      <c r="AY45" s="17"/>
      <c r="AZ45" s="17"/>
      <c r="BA45" s="17"/>
      <c r="BB45" s="17"/>
      <c r="BC45" s="8"/>
      <c r="BD45" s="40" t="s">
        <v>655</v>
      </c>
      <c r="BE45" s="40" t="s">
        <v>655</v>
      </c>
      <c r="BF45" s="73"/>
      <c r="BG45" s="73"/>
      <c r="BH45" s="5"/>
      <c r="BI45" s="17">
        <v>49</v>
      </c>
      <c r="BJ45" s="17">
        <v>53</v>
      </c>
      <c r="BK45" s="17"/>
      <c r="BL45" s="17"/>
      <c r="BM45" s="69"/>
      <c r="BN45" s="8"/>
    </row>
    <row r="46" spans="1:66" ht="15.75" customHeight="1" x14ac:dyDescent="0.2">
      <c r="A46" s="6">
        <v>39</v>
      </c>
      <c r="B46" s="6">
        <v>2</v>
      </c>
      <c r="C46" s="16" t="s">
        <v>226</v>
      </c>
      <c r="D46" s="6" t="s">
        <v>227</v>
      </c>
      <c r="E46" s="6" t="s">
        <v>12</v>
      </c>
      <c r="F46" s="6" t="s">
        <v>146</v>
      </c>
      <c r="G46" s="6" t="s">
        <v>14</v>
      </c>
      <c r="H46" s="6" t="s">
        <v>78</v>
      </c>
      <c r="I46" s="6"/>
      <c r="J46" s="6" t="s">
        <v>228</v>
      </c>
      <c r="K46" s="6" t="s">
        <v>26</v>
      </c>
      <c r="L46" s="6" t="s">
        <v>119</v>
      </c>
      <c r="M46" s="6" t="s">
        <v>44</v>
      </c>
      <c r="N46" s="6">
        <v>38</v>
      </c>
      <c r="O46" s="7">
        <v>2.8194444444444442E-2</v>
      </c>
      <c r="P46" s="7">
        <f>O46-O$57</f>
        <v>7.0833333333333338E-3</v>
      </c>
      <c r="Q46" s="6"/>
      <c r="R46" s="6"/>
      <c r="S46" s="17">
        <v>47</v>
      </c>
      <c r="T46" s="5"/>
      <c r="U46" s="5"/>
      <c r="V46" s="50"/>
      <c r="W46" s="5" t="s">
        <v>649</v>
      </c>
      <c r="X46" s="8"/>
      <c r="Y46" s="38"/>
      <c r="Z46" s="8"/>
      <c r="AA46" s="8"/>
      <c r="AB46" s="8"/>
      <c r="AC46" s="8"/>
      <c r="AD46" s="8"/>
      <c r="AE46" s="5" t="s">
        <v>649</v>
      </c>
      <c r="AF46" s="8"/>
      <c r="AG46" s="38"/>
      <c r="AH46" s="8"/>
      <c r="AI46" s="8"/>
      <c r="AJ46" s="8"/>
      <c r="AK46" s="8"/>
      <c r="AL46" s="8">
        <v>33</v>
      </c>
      <c r="AM46" s="8">
        <v>4</v>
      </c>
      <c r="AN46" s="38">
        <v>5.6064814814814817E-2</v>
      </c>
      <c r="AO46" s="61">
        <f>AN46-$AO$57</f>
        <v>1.7488425925925928E-2</v>
      </c>
      <c r="AP46" s="8">
        <v>144</v>
      </c>
      <c r="AQ46" s="8">
        <v>2.5</v>
      </c>
      <c r="AR46" s="17">
        <v>53</v>
      </c>
      <c r="AS46" s="8"/>
      <c r="AT46" s="8"/>
      <c r="AU46" s="17" t="s">
        <v>649</v>
      </c>
      <c r="AV46" s="8"/>
      <c r="AW46" s="8"/>
      <c r="AX46" s="8"/>
      <c r="AY46" s="8"/>
      <c r="AZ46" s="8"/>
      <c r="BA46" s="8"/>
      <c r="BB46" s="8"/>
      <c r="BC46" s="8"/>
      <c r="BD46" s="40" t="s">
        <v>655</v>
      </c>
      <c r="BE46" s="40" t="s">
        <v>655</v>
      </c>
      <c r="BF46" s="73"/>
      <c r="BG46" s="73"/>
      <c r="BH46" s="17">
        <v>47</v>
      </c>
      <c r="BI46" s="8"/>
      <c r="BJ46" s="8"/>
      <c r="BK46" s="17">
        <v>53</v>
      </c>
      <c r="BL46" s="8"/>
      <c r="BM46" s="69"/>
      <c r="BN46" s="8"/>
    </row>
    <row r="47" spans="1:66" ht="15.75" customHeight="1" x14ac:dyDescent="0.2">
      <c r="A47" s="6">
        <v>10</v>
      </c>
      <c r="B47" s="6">
        <v>1</v>
      </c>
      <c r="C47" s="16" t="s">
        <v>50</v>
      </c>
      <c r="D47" s="6" t="s">
        <v>51</v>
      </c>
      <c r="E47" s="6" t="s">
        <v>12</v>
      </c>
      <c r="F47" s="6" t="s">
        <v>31</v>
      </c>
      <c r="G47" s="6" t="s">
        <v>24</v>
      </c>
      <c r="H47" s="13" t="s">
        <v>15</v>
      </c>
      <c r="I47" s="6" t="s">
        <v>52</v>
      </c>
      <c r="J47" s="14" t="s">
        <v>53</v>
      </c>
      <c r="K47" s="14" t="s">
        <v>54</v>
      </c>
      <c r="L47" s="14" t="s">
        <v>55</v>
      </c>
      <c r="M47" s="14" t="s">
        <v>44</v>
      </c>
      <c r="N47" s="14">
        <v>10</v>
      </c>
      <c r="O47" s="7">
        <v>2.2268518518518521E-2</v>
      </c>
      <c r="P47" s="7">
        <f>O47-O$57</f>
        <v>1.1574074074074125E-3</v>
      </c>
      <c r="Q47" s="6">
        <v>215</v>
      </c>
      <c r="R47" s="6">
        <v>4.0999999999999996</v>
      </c>
      <c r="S47" s="17">
        <v>76</v>
      </c>
      <c r="T47" s="5"/>
      <c r="U47" s="5"/>
      <c r="V47" s="50"/>
      <c r="W47" s="5" t="s">
        <v>649</v>
      </c>
      <c r="X47" s="8"/>
      <c r="Y47" s="38"/>
      <c r="Z47" s="8"/>
      <c r="AA47" s="8"/>
      <c r="AB47" s="8"/>
      <c r="AC47" s="8"/>
      <c r="AD47" s="8"/>
      <c r="AE47" s="5" t="s">
        <v>649</v>
      </c>
      <c r="AF47" s="8"/>
      <c r="AG47" s="38"/>
      <c r="AH47" s="8"/>
      <c r="AI47" s="8"/>
      <c r="AJ47" s="8"/>
      <c r="AK47" s="8"/>
      <c r="AL47" s="5" t="s">
        <v>649</v>
      </c>
      <c r="AM47" s="8"/>
      <c r="AN47" s="8"/>
      <c r="AO47" s="8"/>
      <c r="AP47" s="8"/>
      <c r="AQ47" s="8"/>
      <c r="AR47" s="8"/>
      <c r="AS47" s="8"/>
      <c r="AT47" s="8"/>
      <c r="AU47" s="17" t="s">
        <v>649</v>
      </c>
      <c r="AV47" s="8"/>
      <c r="AW47" s="8"/>
      <c r="AX47" s="8"/>
      <c r="AY47" s="8"/>
      <c r="AZ47" s="8"/>
      <c r="BA47" s="8"/>
      <c r="BB47" s="8"/>
      <c r="BC47" s="8"/>
      <c r="BD47" s="40" t="s">
        <v>655</v>
      </c>
      <c r="BE47" s="40" t="s">
        <v>655</v>
      </c>
      <c r="BF47" s="73"/>
      <c r="BG47" s="73"/>
      <c r="BH47" s="17">
        <v>76</v>
      </c>
      <c r="BI47" s="8"/>
      <c r="BJ47" s="8"/>
      <c r="BK47" s="8"/>
      <c r="BL47" s="8"/>
      <c r="BM47" s="69"/>
      <c r="BN47" s="8"/>
    </row>
    <row r="48" spans="1:66" ht="15.75" customHeight="1" x14ac:dyDescent="0.2">
      <c r="A48" s="25"/>
      <c r="B48" s="25"/>
      <c r="C48" s="16" t="s">
        <v>676</v>
      </c>
      <c r="D48" s="6" t="s">
        <v>677</v>
      </c>
      <c r="E48" s="6" t="s">
        <v>12</v>
      </c>
      <c r="F48" s="6" t="s">
        <v>693</v>
      </c>
      <c r="G48" s="16" t="s">
        <v>24</v>
      </c>
      <c r="H48" s="6" t="s">
        <v>78</v>
      </c>
      <c r="I48" s="6"/>
      <c r="J48" s="5" t="s">
        <v>692</v>
      </c>
      <c r="K48" s="5" t="s">
        <v>17</v>
      </c>
      <c r="L48" s="5" t="s">
        <v>81</v>
      </c>
      <c r="M48" s="5" t="s">
        <v>44</v>
      </c>
      <c r="N48" s="5"/>
      <c r="O48" s="12"/>
      <c r="P48" s="5"/>
      <c r="Q48" s="5"/>
      <c r="R48" s="5"/>
      <c r="S48" s="5"/>
      <c r="T48" s="5"/>
      <c r="U48" s="5"/>
      <c r="V48" s="50"/>
      <c r="W48" s="5"/>
      <c r="X48" s="8"/>
      <c r="Y48" s="38"/>
      <c r="Z48" s="8"/>
      <c r="AA48" s="8"/>
      <c r="AB48" s="8"/>
      <c r="AC48" s="8"/>
      <c r="AD48" s="8"/>
      <c r="AE48" s="5">
        <v>20</v>
      </c>
      <c r="AF48" s="8">
        <v>2</v>
      </c>
      <c r="AG48" s="38">
        <v>1.9432870370370371E-2</v>
      </c>
      <c r="AH48" s="38">
        <f>AG48-$AG$57</f>
        <v>1.8518518518518511E-3</v>
      </c>
      <c r="AI48" s="8">
        <v>245</v>
      </c>
      <c r="AJ48" s="8">
        <v>3.5</v>
      </c>
      <c r="AK48" s="17">
        <v>66</v>
      </c>
      <c r="AL48" s="17" t="s">
        <v>649</v>
      </c>
      <c r="AM48" s="17"/>
      <c r="AN48" s="17"/>
      <c r="AO48" s="17"/>
      <c r="AP48" s="17"/>
      <c r="AQ48" s="17"/>
      <c r="AR48" s="17"/>
      <c r="AS48" s="17"/>
      <c r="AT48" s="17"/>
      <c r="AU48" s="17" t="s">
        <v>649</v>
      </c>
      <c r="AV48" s="17"/>
      <c r="AW48" s="17"/>
      <c r="AX48" s="17"/>
      <c r="AY48" s="17"/>
      <c r="AZ48" s="17"/>
      <c r="BA48" s="17"/>
      <c r="BB48" s="17"/>
      <c r="BC48" s="8"/>
      <c r="BD48" s="40" t="s">
        <v>655</v>
      </c>
      <c r="BE48" s="40" t="s">
        <v>655</v>
      </c>
      <c r="BF48" s="73"/>
      <c r="BG48" s="73"/>
      <c r="BH48" s="5"/>
      <c r="BI48" s="8"/>
      <c r="BJ48" s="17">
        <v>66</v>
      </c>
      <c r="BK48" s="17"/>
      <c r="BL48" s="17"/>
      <c r="BM48" s="69"/>
      <c r="BN48" s="8"/>
    </row>
    <row r="49" spans="1:66" ht="15.75" customHeight="1" x14ac:dyDescent="0.2">
      <c r="A49" s="6">
        <v>30</v>
      </c>
      <c r="B49" s="6">
        <v>9</v>
      </c>
      <c r="C49" s="16" t="s">
        <v>223</v>
      </c>
      <c r="D49" s="6" t="s">
        <v>224</v>
      </c>
      <c r="E49" s="6" t="s">
        <v>12</v>
      </c>
      <c r="F49" s="6" t="s">
        <v>31</v>
      </c>
      <c r="G49" s="6" t="s">
        <v>41</v>
      </c>
      <c r="H49" s="6" t="s">
        <v>78</v>
      </c>
      <c r="I49" s="6" t="s">
        <v>117</v>
      </c>
      <c r="J49" s="14" t="s">
        <v>225</v>
      </c>
      <c r="K49" s="14" t="s">
        <v>17</v>
      </c>
      <c r="L49" s="14" t="s">
        <v>170</v>
      </c>
      <c r="M49" s="14" t="s">
        <v>28</v>
      </c>
      <c r="N49" s="14">
        <v>30</v>
      </c>
      <c r="O49" s="7">
        <v>2.4861111111111108E-2</v>
      </c>
      <c r="P49" s="7">
        <f>O49-O$57</f>
        <v>3.7499999999999999E-3</v>
      </c>
      <c r="Q49" s="6">
        <v>191</v>
      </c>
      <c r="R49" s="6">
        <v>3</v>
      </c>
      <c r="S49" s="17">
        <v>56</v>
      </c>
      <c r="T49" s="5"/>
      <c r="U49" s="5"/>
      <c r="V49" s="50"/>
      <c r="W49" s="5" t="s">
        <v>649</v>
      </c>
      <c r="X49" s="8"/>
      <c r="Y49" s="38"/>
      <c r="Z49" s="8"/>
      <c r="AA49" s="8"/>
      <c r="AB49" s="8"/>
      <c r="AC49" s="8"/>
      <c r="AD49" s="8"/>
      <c r="AE49" s="5" t="s">
        <v>649</v>
      </c>
      <c r="AF49" s="8"/>
      <c r="AG49" s="38"/>
      <c r="AH49" s="8"/>
      <c r="AI49" s="8"/>
      <c r="AJ49" s="8"/>
      <c r="AK49" s="8"/>
      <c r="AL49" s="5" t="s">
        <v>649</v>
      </c>
      <c r="AM49" s="8"/>
      <c r="AN49" s="8"/>
      <c r="AO49" s="8"/>
      <c r="AP49" s="8"/>
      <c r="AQ49" s="8"/>
      <c r="AR49" s="8"/>
      <c r="AS49" s="8"/>
      <c r="AT49" s="8"/>
      <c r="AU49" s="17" t="s">
        <v>649</v>
      </c>
      <c r="AV49" s="8"/>
      <c r="AW49" s="8"/>
      <c r="AX49" s="8"/>
      <c r="AY49" s="8"/>
      <c r="AZ49" s="8"/>
      <c r="BA49" s="8"/>
      <c r="BB49" s="8"/>
      <c r="BC49" s="8"/>
      <c r="BD49" s="40" t="s">
        <v>655</v>
      </c>
      <c r="BE49" s="40" t="s">
        <v>655</v>
      </c>
      <c r="BF49" s="73"/>
      <c r="BG49" s="73"/>
      <c r="BH49" s="17">
        <v>56</v>
      </c>
      <c r="BI49" s="8"/>
      <c r="BJ49" s="8"/>
      <c r="BK49" s="8"/>
      <c r="BL49" s="8"/>
      <c r="BM49" s="69"/>
      <c r="BN49" s="8"/>
    </row>
    <row r="50" spans="1:66" ht="15.75" customHeight="1" x14ac:dyDescent="0.2">
      <c r="A50" s="25" t="s">
        <v>649</v>
      </c>
      <c r="B50" s="25"/>
      <c r="C50" s="16" t="s">
        <v>665</v>
      </c>
      <c r="D50" s="6" t="s">
        <v>666</v>
      </c>
      <c r="E50" s="6" t="s">
        <v>12</v>
      </c>
      <c r="F50" s="6" t="s">
        <v>188</v>
      </c>
      <c r="G50" s="6" t="s">
        <v>14</v>
      </c>
      <c r="H50" s="6" t="s">
        <v>78</v>
      </c>
      <c r="I50" s="5" t="s">
        <v>90</v>
      </c>
      <c r="J50" s="5" t="s">
        <v>667</v>
      </c>
      <c r="K50" s="5" t="s">
        <v>61</v>
      </c>
      <c r="L50" s="5" t="s">
        <v>668</v>
      </c>
      <c r="M50" s="5" t="s">
        <v>28</v>
      </c>
      <c r="N50" s="5"/>
      <c r="O50" s="12"/>
      <c r="P50" s="5"/>
      <c r="Q50" s="5"/>
      <c r="R50" s="5"/>
      <c r="S50" s="5"/>
      <c r="T50" s="5"/>
      <c r="U50" s="5"/>
      <c r="V50" s="50"/>
      <c r="W50" s="8">
        <v>34</v>
      </c>
      <c r="X50" s="8">
        <v>2</v>
      </c>
      <c r="Y50" s="38">
        <v>5.0694444444444452E-2</v>
      </c>
      <c r="Z50" s="38">
        <f>Y50-Y$57</f>
        <v>1.2164351851851857E-2</v>
      </c>
      <c r="AA50" s="8"/>
      <c r="AB50" s="8"/>
      <c r="AC50" s="17">
        <v>53</v>
      </c>
      <c r="AD50" s="8"/>
      <c r="AE50" s="5" t="s">
        <v>649</v>
      </c>
      <c r="AF50" s="8"/>
      <c r="AG50" s="38"/>
      <c r="AH50" s="38"/>
      <c r="AI50" s="8"/>
      <c r="AJ50" s="8"/>
      <c r="AK50" s="17"/>
      <c r="AL50" s="17" t="s">
        <v>649</v>
      </c>
      <c r="AM50" s="17"/>
      <c r="AN50" s="17"/>
      <c r="AO50" s="17"/>
      <c r="AP50" s="17"/>
      <c r="AQ50" s="17"/>
      <c r="AR50" s="17"/>
      <c r="AS50" s="17"/>
      <c r="AT50" s="17"/>
      <c r="AU50" s="17" t="s">
        <v>649</v>
      </c>
      <c r="AV50" s="17"/>
      <c r="AW50" s="17"/>
      <c r="AX50" s="17"/>
      <c r="AY50" s="17"/>
      <c r="AZ50" s="17"/>
      <c r="BA50" s="17"/>
      <c r="BB50" s="17"/>
      <c r="BC50" s="8"/>
      <c r="BD50" s="40" t="s">
        <v>655</v>
      </c>
      <c r="BE50" s="40" t="s">
        <v>655</v>
      </c>
      <c r="BF50" s="73"/>
      <c r="BG50" s="73"/>
      <c r="BH50" s="5"/>
      <c r="BI50" s="17">
        <v>53</v>
      </c>
      <c r="BJ50" s="17"/>
      <c r="BK50" s="17"/>
      <c r="BL50" s="17"/>
      <c r="BM50" s="69"/>
      <c r="BN50" s="8"/>
    </row>
    <row r="51" spans="1:66" ht="14" x14ac:dyDescent="0.2">
      <c r="A51" s="47" t="s">
        <v>649</v>
      </c>
      <c r="B51" s="47"/>
      <c r="C51" s="75" t="s">
        <v>181</v>
      </c>
      <c r="D51" s="14" t="s">
        <v>182</v>
      </c>
      <c r="E51" s="14" t="s">
        <v>12</v>
      </c>
      <c r="F51" s="14" t="s">
        <v>183</v>
      </c>
      <c r="G51" s="14" t="s">
        <v>14</v>
      </c>
      <c r="H51" s="14" t="s">
        <v>78</v>
      </c>
      <c r="I51" s="14" t="s">
        <v>95</v>
      </c>
      <c r="J51" s="14" t="s">
        <v>184</v>
      </c>
      <c r="K51" s="14" t="s">
        <v>17</v>
      </c>
      <c r="L51" s="14" t="s">
        <v>185</v>
      </c>
      <c r="M51" s="14" t="s">
        <v>44</v>
      </c>
      <c r="N51" s="14"/>
      <c r="O51" s="62"/>
      <c r="P51" s="41"/>
      <c r="Q51" s="41"/>
      <c r="R51" s="41"/>
      <c r="S51" s="41"/>
      <c r="T51" s="41"/>
      <c r="U51" s="41"/>
      <c r="V51" s="41"/>
      <c r="W51" s="56">
        <v>40</v>
      </c>
      <c r="X51" s="57">
        <v>3</v>
      </c>
      <c r="Y51" s="76">
        <v>5.9085648148148151E-2</v>
      </c>
      <c r="Z51" s="58">
        <f>Y51-Y$57</f>
        <v>2.0555555555555556E-2</v>
      </c>
      <c r="AA51" s="57"/>
      <c r="AB51" s="57"/>
      <c r="AC51" s="70">
        <v>47</v>
      </c>
      <c r="AD51" s="57"/>
      <c r="AE51" s="5" t="s">
        <v>649</v>
      </c>
      <c r="AF51" s="57"/>
      <c r="AG51" s="76"/>
      <c r="AH51" s="58"/>
      <c r="AI51" s="57"/>
      <c r="AJ51" s="57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17" t="s">
        <v>649</v>
      </c>
      <c r="AV51" s="70"/>
      <c r="AW51" s="70"/>
      <c r="AX51" s="70"/>
      <c r="AY51" s="70"/>
      <c r="AZ51" s="70"/>
      <c r="BA51" s="70"/>
      <c r="BB51" s="70"/>
      <c r="BC51" s="8"/>
      <c r="BD51" s="40" t="s">
        <v>655</v>
      </c>
      <c r="BE51" s="40" t="s">
        <v>655</v>
      </c>
      <c r="BF51" s="74"/>
      <c r="BG51" s="74"/>
      <c r="BH51" s="41"/>
      <c r="BI51" s="70">
        <v>47</v>
      </c>
      <c r="BJ51" s="70"/>
      <c r="BK51" s="70"/>
      <c r="BL51" s="70"/>
      <c r="BM51" s="69"/>
      <c r="BN51" s="8"/>
    </row>
    <row r="52" spans="1:66" ht="14" x14ac:dyDescent="0.2">
      <c r="A52" s="14">
        <v>40</v>
      </c>
      <c r="B52" s="41">
        <v>8</v>
      </c>
      <c r="C52" s="16" t="s">
        <v>104</v>
      </c>
      <c r="D52" s="6" t="s">
        <v>105</v>
      </c>
      <c r="E52" s="6" t="s">
        <v>12</v>
      </c>
      <c r="F52" s="6" t="s">
        <v>106</v>
      </c>
      <c r="G52" s="6" t="s">
        <v>71</v>
      </c>
      <c r="H52" s="6" t="s">
        <v>78</v>
      </c>
      <c r="I52" s="6" t="s">
        <v>95</v>
      </c>
      <c r="J52" s="6" t="s">
        <v>107</v>
      </c>
      <c r="K52" s="6" t="s">
        <v>61</v>
      </c>
      <c r="L52" s="6" t="s">
        <v>108</v>
      </c>
      <c r="M52" s="6" t="s">
        <v>19</v>
      </c>
      <c r="N52" s="6">
        <v>40</v>
      </c>
      <c r="O52" s="7">
        <v>2.8587962962962964E-2</v>
      </c>
      <c r="P52" s="7">
        <f>O52-O$57</f>
        <v>7.4768518518518561E-3</v>
      </c>
      <c r="Q52" s="6">
        <v>138</v>
      </c>
      <c r="R52" s="6">
        <v>2.7</v>
      </c>
      <c r="S52" s="17">
        <v>46</v>
      </c>
      <c r="T52" s="5"/>
      <c r="U52" s="5"/>
      <c r="V52" s="5"/>
      <c r="W52" s="5" t="s">
        <v>649</v>
      </c>
      <c r="X52" s="8"/>
      <c r="Y52" s="38"/>
      <c r="Z52" s="8"/>
      <c r="AA52" s="8"/>
      <c r="AB52" s="8"/>
      <c r="AC52" s="8"/>
      <c r="AD52" s="8"/>
      <c r="AE52" s="5" t="s">
        <v>649</v>
      </c>
      <c r="AF52" s="8"/>
      <c r="AG52" s="3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17" t="s">
        <v>649</v>
      </c>
      <c r="AV52" s="8"/>
      <c r="AW52" s="8"/>
      <c r="AX52" s="8"/>
      <c r="AY52" s="8"/>
      <c r="AZ52" s="8"/>
      <c r="BA52" s="8"/>
      <c r="BB52" s="8"/>
      <c r="BC52" s="8"/>
      <c r="BD52" s="40" t="s">
        <v>655</v>
      </c>
      <c r="BE52" s="40" t="s">
        <v>655</v>
      </c>
      <c r="BF52" s="73"/>
      <c r="BG52" s="73"/>
      <c r="BH52" s="17">
        <v>46</v>
      </c>
      <c r="BI52" s="8"/>
      <c r="BJ52" s="8"/>
      <c r="BK52" s="8"/>
      <c r="BL52" s="8"/>
      <c r="BM52" s="69"/>
      <c r="BN52" s="8"/>
    </row>
    <row r="53" spans="1:66" ht="14" x14ac:dyDescent="0.2">
      <c r="A53" s="47"/>
      <c r="B53" s="47"/>
      <c r="C53" s="16" t="s">
        <v>213</v>
      </c>
      <c r="D53" s="6" t="s">
        <v>214</v>
      </c>
      <c r="E53" s="6" t="s">
        <v>12</v>
      </c>
      <c r="F53" s="6" t="s">
        <v>116</v>
      </c>
      <c r="G53" s="24" t="s">
        <v>122</v>
      </c>
      <c r="H53" s="6" t="s">
        <v>78</v>
      </c>
      <c r="I53" s="6" t="s">
        <v>117</v>
      </c>
      <c r="J53" s="6" t="s">
        <v>215</v>
      </c>
      <c r="K53" s="6" t="s">
        <v>17</v>
      </c>
      <c r="L53" s="6" t="s">
        <v>216</v>
      </c>
      <c r="M53" s="6" t="s">
        <v>28</v>
      </c>
      <c r="N53" s="6"/>
      <c r="O53" s="12"/>
      <c r="P53" s="5"/>
      <c r="Q53" s="5"/>
      <c r="R53" s="5"/>
      <c r="S53" s="5"/>
      <c r="T53" s="5"/>
      <c r="U53" s="5"/>
      <c r="V53" s="5"/>
      <c r="W53" s="5" t="s">
        <v>649</v>
      </c>
      <c r="X53" s="8"/>
      <c r="Y53" s="38"/>
      <c r="Z53" s="8"/>
      <c r="AA53" s="8"/>
      <c r="AB53" s="8"/>
      <c r="AC53" s="8"/>
      <c r="AD53" s="8"/>
      <c r="AE53" s="5">
        <v>40</v>
      </c>
      <c r="AF53" s="8">
        <v>4</v>
      </c>
      <c r="AG53" s="38">
        <v>2.3622685185185188E-2</v>
      </c>
      <c r="AH53" s="38">
        <f>AG53-$AG$57</f>
        <v>6.0416666666666674E-3</v>
      </c>
      <c r="AI53" s="8">
        <v>124</v>
      </c>
      <c r="AJ53" s="8">
        <v>2.2000000000000002</v>
      </c>
      <c r="AK53" s="8">
        <v>46</v>
      </c>
      <c r="AL53" s="8"/>
      <c r="AM53" s="8"/>
      <c r="AN53" s="8"/>
      <c r="AO53" s="8"/>
      <c r="AP53" s="8"/>
      <c r="AQ53" s="8"/>
      <c r="AR53" s="8"/>
      <c r="AS53" s="8"/>
      <c r="AT53" s="8"/>
      <c r="AU53" s="17" t="s">
        <v>649</v>
      </c>
      <c r="AV53" s="8"/>
      <c r="AW53" s="8"/>
      <c r="AX53" s="8"/>
      <c r="AY53" s="8"/>
      <c r="AZ53" s="8"/>
      <c r="BA53" s="8"/>
      <c r="BB53" s="8"/>
      <c r="BC53" s="8"/>
      <c r="BD53" s="40" t="s">
        <v>655</v>
      </c>
      <c r="BE53" s="40" t="s">
        <v>655</v>
      </c>
      <c r="BF53" s="73"/>
      <c r="BG53" s="73"/>
      <c r="BH53" s="5"/>
      <c r="BI53" s="8"/>
      <c r="BJ53" s="8">
        <v>46</v>
      </c>
      <c r="BK53" s="8"/>
      <c r="BL53" s="8"/>
      <c r="BM53" s="69"/>
      <c r="BN53" s="8"/>
    </row>
    <row r="54" spans="1:66" ht="14" x14ac:dyDescent="0.2">
      <c r="A54" s="14">
        <v>41</v>
      </c>
      <c r="B54" s="14">
        <v>1</v>
      </c>
      <c r="C54" s="16" t="s">
        <v>175</v>
      </c>
      <c r="D54" s="6" t="s">
        <v>176</v>
      </c>
      <c r="E54" s="6" t="s">
        <v>12</v>
      </c>
      <c r="F54" s="6" t="s">
        <v>177</v>
      </c>
      <c r="G54" s="6" t="s">
        <v>178</v>
      </c>
      <c r="H54" s="6" t="s">
        <v>78</v>
      </c>
      <c r="I54" s="6"/>
      <c r="J54" s="6" t="s">
        <v>179</v>
      </c>
      <c r="K54" s="6" t="s">
        <v>26</v>
      </c>
      <c r="L54" s="6" t="s">
        <v>180</v>
      </c>
      <c r="M54" s="6" t="s">
        <v>28</v>
      </c>
      <c r="N54" s="6">
        <v>41</v>
      </c>
      <c r="O54" s="7">
        <v>2.8865740740740744E-2</v>
      </c>
      <c r="P54" s="7">
        <f>O54-O$57</f>
        <v>7.7546296296296356E-3</v>
      </c>
      <c r="Q54" s="6">
        <v>131</v>
      </c>
      <c r="R54" s="6">
        <v>2.7</v>
      </c>
      <c r="S54" s="17">
        <v>45</v>
      </c>
      <c r="T54" s="5"/>
      <c r="U54" s="5"/>
      <c r="V54" s="5"/>
      <c r="W54" s="5" t="s">
        <v>649</v>
      </c>
      <c r="X54" s="8"/>
      <c r="Y54" s="38"/>
      <c r="Z54" s="8"/>
      <c r="AA54" s="8"/>
      <c r="AB54" s="8"/>
      <c r="AC54" s="8"/>
      <c r="AD54" s="8"/>
      <c r="AE54" s="5" t="s">
        <v>649</v>
      </c>
      <c r="AF54" s="8"/>
      <c r="AG54" s="3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17" t="s">
        <v>649</v>
      </c>
      <c r="AV54" s="8"/>
      <c r="AW54" s="8"/>
      <c r="AX54" s="8"/>
      <c r="AY54" s="8"/>
      <c r="AZ54" s="8"/>
      <c r="BA54" s="8"/>
      <c r="BB54" s="8"/>
      <c r="BC54" s="8"/>
      <c r="BD54" s="40" t="s">
        <v>655</v>
      </c>
      <c r="BE54" s="40" t="s">
        <v>655</v>
      </c>
      <c r="BF54" s="73"/>
      <c r="BG54" s="73"/>
      <c r="BH54" s="17">
        <v>45</v>
      </c>
      <c r="BI54" s="8"/>
      <c r="BJ54" s="8"/>
      <c r="BK54" s="8"/>
      <c r="BL54" s="8"/>
      <c r="BM54" s="69"/>
      <c r="BN54" s="8"/>
    </row>
    <row r="55" spans="1:66" ht="15.75" customHeight="1" x14ac:dyDescent="0.2">
      <c r="A55" s="14">
        <v>42</v>
      </c>
      <c r="B55" s="14">
        <v>3</v>
      </c>
      <c r="C55" s="16" t="s">
        <v>10</v>
      </c>
      <c r="D55" s="6" t="s">
        <v>11</v>
      </c>
      <c r="E55" s="6" t="s">
        <v>12</v>
      </c>
      <c r="F55" s="6" t="s">
        <v>13</v>
      </c>
      <c r="G55" s="6" t="s">
        <v>14</v>
      </c>
      <c r="H55" s="13" t="s">
        <v>15</v>
      </c>
      <c r="I55" s="6"/>
      <c r="J55" s="6" t="s">
        <v>16</v>
      </c>
      <c r="K55" s="6" t="s">
        <v>17</v>
      </c>
      <c r="L55" s="6" t="s">
        <v>18</v>
      </c>
      <c r="M55" s="6" t="s">
        <v>19</v>
      </c>
      <c r="N55" s="6">
        <v>42</v>
      </c>
      <c r="O55" s="7">
        <v>3.0104166666666668E-2</v>
      </c>
      <c r="P55" s="7">
        <f>O55-O$57</f>
        <v>8.9930555555555597E-3</v>
      </c>
      <c r="Q55" s="6">
        <v>141</v>
      </c>
      <c r="R55" s="6">
        <v>2.2000000000000002</v>
      </c>
      <c r="S55" s="17">
        <v>44</v>
      </c>
      <c r="T55" s="5"/>
      <c r="U55" s="5"/>
      <c r="V55" s="5"/>
      <c r="W55" s="5" t="s">
        <v>649</v>
      </c>
      <c r="X55" s="8"/>
      <c r="Y55" s="38"/>
      <c r="Z55" s="8"/>
      <c r="AA55" s="8"/>
      <c r="AB55" s="8"/>
      <c r="AC55" s="8"/>
      <c r="AD55" s="8"/>
      <c r="AE55" s="5" t="s">
        <v>649</v>
      </c>
      <c r="AF55" s="8"/>
      <c r="AG55" s="3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17" t="s">
        <v>649</v>
      </c>
      <c r="AV55" s="8"/>
      <c r="AW55" s="8"/>
      <c r="AX55" s="8"/>
      <c r="AY55" s="8"/>
      <c r="AZ55" s="8"/>
      <c r="BA55" s="8"/>
      <c r="BB55" s="8"/>
      <c r="BC55" s="8"/>
      <c r="BD55" s="40" t="s">
        <v>655</v>
      </c>
      <c r="BE55" s="40" t="s">
        <v>655</v>
      </c>
      <c r="BF55" s="73"/>
      <c r="BG55" s="73"/>
      <c r="BH55" s="17">
        <v>44</v>
      </c>
      <c r="BI55" s="8"/>
      <c r="BJ55" s="8"/>
      <c r="BK55" s="8"/>
      <c r="BL55" s="8"/>
      <c r="BM55" s="69"/>
      <c r="BN55" s="8"/>
    </row>
    <row r="56" spans="1:66" ht="15.75" customHeight="1" x14ac:dyDescent="0.15">
      <c r="C56" s="48"/>
      <c r="D56" s="48"/>
      <c r="E56" s="48"/>
    </row>
    <row r="57" spans="1:66" ht="15.75" customHeight="1" x14ac:dyDescent="0.15">
      <c r="O57" s="4">
        <v>2.1111111111111108E-2</v>
      </c>
      <c r="Y57" s="36">
        <v>3.8530092592592595E-2</v>
      </c>
      <c r="AG57" s="36">
        <v>1.758101851851852E-2</v>
      </c>
      <c r="AO57" s="36">
        <v>3.8576388888888889E-2</v>
      </c>
      <c r="AW57" s="36">
        <v>3.8981481481481485E-2</v>
      </c>
      <c r="BD57" s="36">
        <v>0.15494212962962964</v>
      </c>
    </row>
    <row r="67" spans="2:54" ht="15.75" customHeight="1" x14ac:dyDescent="0.15">
      <c r="B67" s="34" t="s">
        <v>672</v>
      </c>
      <c r="C67" s="33" t="s">
        <v>672</v>
      </c>
      <c r="D67" s="34" t="s">
        <v>641</v>
      </c>
      <c r="E67" s="34" t="s">
        <v>641</v>
      </c>
    </row>
    <row r="68" spans="2:54" ht="15.75" customHeight="1" x14ac:dyDescent="0.15">
      <c r="AI68" s="15"/>
      <c r="AJ68" s="15"/>
      <c r="AK68" s="15"/>
      <c r="AL68" s="15"/>
      <c r="AM68" s="15"/>
      <c r="AN68" s="15"/>
      <c r="AO68" s="15"/>
      <c r="AP68" s="15"/>
      <c r="AQ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</row>
    <row r="69" spans="2:54" ht="15.75" customHeight="1" x14ac:dyDescent="0.15">
      <c r="AI69" s="15"/>
      <c r="AJ69" s="15"/>
      <c r="AK69" s="60"/>
      <c r="AL69" s="60"/>
      <c r="AM69" s="60"/>
      <c r="AN69" s="60"/>
      <c r="AO69" s="60"/>
      <c r="AP69" s="60"/>
      <c r="AQ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</row>
    <row r="70" spans="2:54" ht="15.75" customHeight="1" x14ac:dyDescent="0.15">
      <c r="AI70" s="15"/>
      <c r="AJ70" s="15"/>
      <c r="AK70" s="60"/>
      <c r="AL70" s="60"/>
      <c r="AM70" s="60"/>
      <c r="AN70" s="60"/>
      <c r="AO70" s="60"/>
      <c r="AP70" s="60"/>
      <c r="AQ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2:54" ht="15.75" customHeight="1" x14ac:dyDescent="0.15">
      <c r="AI71" s="15"/>
      <c r="AJ71" s="15"/>
      <c r="AK71" s="60"/>
      <c r="AL71" s="60"/>
      <c r="AM71" s="60"/>
      <c r="AN71" s="60"/>
      <c r="AO71" s="60"/>
      <c r="AP71" s="60"/>
      <c r="AQ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</row>
    <row r="72" spans="2:54" ht="15.75" customHeight="1" x14ac:dyDescent="0.15">
      <c r="AI72" s="15"/>
      <c r="AJ72" s="15"/>
      <c r="AK72" s="60"/>
      <c r="AL72" s="60"/>
      <c r="AM72" s="60"/>
      <c r="AN72" s="60"/>
      <c r="AO72" s="60"/>
      <c r="AP72" s="60"/>
      <c r="AQ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</row>
    <row r="73" spans="2:54" ht="15.75" customHeight="1" x14ac:dyDescent="0.15">
      <c r="AI73" s="15"/>
      <c r="AJ73" s="15"/>
      <c r="AK73" s="60"/>
      <c r="AL73" s="60"/>
      <c r="AM73" s="60"/>
      <c r="AN73" s="60"/>
      <c r="AO73" s="60"/>
      <c r="AP73" s="60"/>
      <c r="AQ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</row>
    <row r="74" spans="2:54" ht="15.75" customHeight="1" x14ac:dyDescent="0.15">
      <c r="AI74" s="15"/>
      <c r="AJ74" s="15"/>
      <c r="AK74" s="60"/>
      <c r="AL74" s="60"/>
      <c r="AM74" s="60"/>
      <c r="AN74" s="60"/>
      <c r="AO74" s="60"/>
      <c r="AP74" s="60"/>
      <c r="AQ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</row>
    <row r="75" spans="2:54" ht="15.75" customHeight="1" x14ac:dyDescent="0.15">
      <c r="AI75" s="15"/>
      <c r="AJ75" s="15"/>
      <c r="AK75" s="60"/>
      <c r="AL75" s="60"/>
      <c r="AM75" s="60"/>
      <c r="AN75" s="60"/>
      <c r="AO75" s="60"/>
      <c r="AP75" s="60"/>
      <c r="AQ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</row>
    <row r="76" spans="2:54" ht="15.75" customHeight="1" x14ac:dyDescent="0.15">
      <c r="AI76" s="15"/>
      <c r="AJ76" s="15"/>
      <c r="AK76" s="60"/>
      <c r="AL76" s="60"/>
      <c r="AM76" s="60"/>
      <c r="AN76" s="60"/>
      <c r="AO76" s="60"/>
      <c r="AP76" s="60"/>
      <c r="AQ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</row>
    <row r="77" spans="2:54" ht="15.75" customHeight="1" x14ac:dyDescent="0.15">
      <c r="AI77" s="15"/>
      <c r="AJ77" s="15"/>
      <c r="AK77" s="60"/>
      <c r="AL77" s="60"/>
      <c r="AM77" s="60"/>
      <c r="AN77" s="60"/>
      <c r="AO77" s="60"/>
      <c r="AP77" s="60"/>
      <c r="AQ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</row>
    <row r="78" spans="2:54" ht="15.75" customHeight="1" x14ac:dyDescent="0.15">
      <c r="AI78" s="15"/>
      <c r="AJ78" s="15"/>
      <c r="AK78" s="60"/>
      <c r="AL78" s="60"/>
      <c r="AM78" s="60"/>
      <c r="AN78" s="60"/>
      <c r="AO78" s="60"/>
      <c r="AP78" s="60"/>
      <c r="AQ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</row>
    <row r="79" spans="2:54" ht="15.75" customHeight="1" x14ac:dyDescent="0.15">
      <c r="AI79" s="15"/>
      <c r="AJ79" s="15"/>
      <c r="AK79" s="60"/>
      <c r="AL79" s="60"/>
      <c r="AM79" s="60"/>
      <c r="AN79" s="60"/>
      <c r="AO79" s="60"/>
      <c r="AP79" s="60"/>
      <c r="AQ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</row>
    <row r="80" spans="2:54" ht="15.75" customHeight="1" x14ac:dyDescent="0.15">
      <c r="AI80" s="15"/>
      <c r="AJ80" s="15"/>
      <c r="AK80" s="60"/>
      <c r="AL80" s="60"/>
      <c r="AM80" s="60"/>
      <c r="AN80" s="60"/>
      <c r="AO80" s="60"/>
      <c r="AP80" s="60"/>
      <c r="AQ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</row>
    <row r="81" spans="35:54" ht="15.75" customHeight="1" x14ac:dyDescent="0.15">
      <c r="AI81" s="15"/>
      <c r="AJ81" s="15"/>
      <c r="AK81" s="60"/>
      <c r="AL81" s="60"/>
      <c r="AM81" s="60"/>
      <c r="AN81" s="60"/>
      <c r="AO81" s="60"/>
      <c r="AP81" s="60"/>
      <c r="AQ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</row>
    <row r="82" spans="35:54" ht="15.75" customHeight="1" x14ac:dyDescent="0.15">
      <c r="AI82" s="15"/>
      <c r="AJ82" s="15"/>
      <c r="AK82" s="60"/>
      <c r="AL82" s="60"/>
      <c r="AM82" s="60"/>
      <c r="AN82" s="60"/>
      <c r="AO82" s="60"/>
      <c r="AP82" s="60"/>
      <c r="AQ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</row>
    <row r="83" spans="35:54" ht="15.75" customHeight="1" x14ac:dyDescent="0.15">
      <c r="AI83" s="15"/>
      <c r="AJ83" s="15"/>
      <c r="AK83" s="60"/>
      <c r="AL83" s="60"/>
      <c r="AM83" s="60"/>
      <c r="AN83" s="60"/>
      <c r="AO83" s="60"/>
      <c r="AP83" s="60"/>
      <c r="AQ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</row>
    <row r="84" spans="35:54" ht="15.75" customHeight="1" x14ac:dyDescent="0.15">
      <c r="AI84" s="15"/>
      <c r="AJ84" s="15"/>
      <c r="AK84" s="60"/>
      <c r="AL84" s="60"/>
      <c r="AM84" s="60"/>
      <c r="AN84" s="60"/>
      <c r="AO84" s="60"/>
      <c r="AP84" s="60"/>
      <c r="AQ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</row>
    <row r="85" spans="35:54" ht="15.75" customHeight="1" x14ac:dyDescent="0.15">
      <c r="AI85" s="15"/>
      <c r="AJ85" s="15"/>
      <c r="AK85" s="60"/>
      <c r="AL85" s="60"/>
      <c r="AM85" s="60"/>
      <c r="AN85" s="60"/>
      <c r="AO85" s="60"/>
      <c r="AP85" s="60"/>
      <c r="AQ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</row>
    <row r="86" spans="35:54" ht="15.75" customHeight="1" x14ac:dyDescent="0.15">
      <c r="AI86" s="15"/>
      <c r="AJ86" s="15"/>
      <c r="AK86" s="60"/>
      <c r="AL86" s="60"/>
      <c r="AM86" s="60"/>
      <c r="AN86" s="60"/>
      <c r="AO86" s="60"/>
      <c r="AP86" s="60"/>
      <c r="AQ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</row>
    <row r="87" spans="35:54" ht="15.75" customHeight="1" x14ac:dyDescent="0.15">
      <c r="AI87" s="15"/>
      <c r="AJ87" s="15"/>
      <c r="AK87" s="60"/>
      <c r="AL87" s="60"/>
      <c r="AM87" s="60"/>
      <c r="AN87" s="60"/>
      <c r="AO87" s="60"/>
      <c r="AP87" s="60"/>
      <c r="AQ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</row>
    <row r="88" spans="35:54" ht="15.75" customHeight="1" x14ac:dyDescent="0.15">
      <c r="AI88" s="15"/>
      <c r="AJ88" s="15"/>
      <c r="AK88" s="60"/>
      <c r="AL88" s="60"/>
      <c r="AM88" s="60"/>
      <c r="AN88" s="60"/>
      <c r="AO88" s="60"/>
      <c r="AP88" s="60"/>
      <c r="AQ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</row>
    <row r="89" spans="35:54" ht="15.75" customHeight="1" x14ac:dyDescent="0.15">
      <c r="AI89" s="15"/>
      <c r="AJ89" s="15"/>
      <c r="AK89" s="60"/>
      <c r="AL89" s="60"/>
      <c r="AM89" s="60"/>
      <c r="AN89" s="60"/>
      <c r="AO89" s="60"/>
      <c r="AP89" s="60"/>
      <c r="AQ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</row>
    <row r="90" spans="35:54" ht="15.75" customHeight="1" x14ac:dyDescent="0.15">
      <c r="AI90" s="15"/>
      <c r="AJ90" s="15"/>
      <c r="AK90" s="60"/>
      <c r="AL90" s="60"/>
      <c r="AM90" s="60"/>
      <c r="AN90" s="60"/>
      <c r="AO90" s="60"/>
      <c r="AP90" s="60"/>
      <c r="AQ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</row>
    <row r="91" spans="35:54" ht="15.75" customHeight="1" x14ac:dyDescent="0.15">
      <c r="AI91" s="15"/>
      <c r="AJ91" s="15"/>
      <c r="AK91" s="60"/>
      <c r="AL91" s="60"/>
      <c r="AM91" s="60"/>
      <c r="AN91" s="60"/>
      <c r="AO91" s="60"/>
      <c r="AP91" s="60"/>
      <c r="AQ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</row>
    <row r="92" spans="35:54" ht="15.75" customHeight="1" x14ac:dyDescent="0.15">
      <c r="AI92" s="15"/>
      <c r="AJ92" s="15"/>
      <c r="AK92" s="60"/>
      <c r="AL92" s="60"/>
      <c r="AM92" s="60"/>
      <c r="AN92" s="60"/>
      <c r="AO92" s="60"/>
      <c r="AP92" s="60"/>
      <c r="AQ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</row>
    <row r="93" spans="35:54" ht="15.75" customHeight="1" x14ac:dyDescent="0.15">
      <c r="AI93" s="15"/>
      <c r="AJ93" s="15"/>
      <c r="AK93" s="60"/>
      <c r="AL93" s="60"/>
      <c r="AM93" s="60"/>
      <c r="AN93" s="60"/>
      <c r="AO93" s="60"/>
      <c r="AP93" s="60"/>
      <c r="AQ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</row>
    <row r="94" spans="35:54" ht="15.75" customHeight="1" x14ac:dyDescent="0.15">
      <c r="AI94" s="15"/>
      <c r="AJ94" s="15"/>
      <c r="AK94" s="60"/>
      <c r="AL94" s="60"/>
      <c r="AM94" s="60"/>
      <c r="AN94" s="60"/>
      <c r="AO94" s="60"/>
      <c r="AP94" s="60"/>
      <c r="AQ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</row>
    <row r="95" spans="35:54" ht="15.75" customHeight="1" x14ac:dyDescent="0.15">
      <c r="AI95" s="15"/>
      <c r="AJ95" s="15"/>
      <c r="AK95" s="60"/>
      <c r="AL95" s="60"/>
      <c r="AM95" s="60"/>
      <c r="AN95" s="60"/>
      <c r="AO95" s="60"/>
      <c r="AP95" s="60"/>
      <c r="AQ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</row>
    <row r="96" spans="35:54" ht="15.75" customHeight="1" x14ac:dyDescent="0.15">
      <c r="AI96" s="15"/>
      <c r="AJ96" s="15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</row>
    <row r="97" spans="34:56" ht="15.75" customHeight="1" x14ac:dyDescent="0.15">
      <c r="AI97" s="15"/>
      <c r="AJ97" s="15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</row>
    <row r="98" spans="34:56" ht="15.75" customHeight="1" x14ac:dyDescent="0.15">
      <c r="AH98" s="15"/>
      <c r="AI98" s="15"/>
      <c r="AJ98" s="15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15"/>
      <c r="BD98" s="15"/>
    </row>
    <row r="99" spans="34:56" ht="15.75" customHeight="1" x14ac:dyDescent="0.15">
      <c r="AH99" s="15"/>
      <c r="AI99" s="15"/>
      <c r="AJ99" s="15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15"/>
      <c r="BD99" s="15"/>
    </row>
    <row r="100" spans="34:56" ht="15.75" customHeight="1" x14ac:dyDescent="0.15">
      <c r="AH100" s="15"/>
      <c r="AI100" s="15"/>
      <c r="AJ100" s="15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15"/>
      <c r="BD100" s="15"/>
    </row>
    <row r="101" spans="34:56" ht="15.75" customHeight="1" x14ac:dyDescent="0.15">
      <c r="AH101" s="15"/>
      <c r="AI101" s="15"/>
      <c r="AJ101" s="15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15"/>
      <c r="BD101" s="15"/>
    </row>
    <row r="102" spans="34:56" ht="15.75" customHeight="1" x14ac:dyDescent="0.15">
      <c r="AH102" s="15"/>
      <c r="AI102" s="15"/>
      <c r="AJ102" s="15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15"/>
      <c r="BD102" s="15"/>
    </row>
    <row r="103" spans="34:56" ht="15.75" customHeight="1" x14ac:dyDescent="0.15">
      <c r="AH103" s="15"/>
      <c r="AI103" s="15"/>
      <c r="AJ103" s="15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15"/>
      <c r="BD103" s="15"/>
    </row>
    <row r="104" spans="34:56" ht="15.75" customHeight="1" x14ac:dyDescent="0.15">
      <c r="AH104" s="15"/>
      <c r="AI104" s="15"/>
      <c r="AJ104" s="15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15"/>
      <c r="BD104" s="15"/>
    </row>
    <row r="105" spans="34:56" ht="15.75" customHeight="1" x14ac:dyDescent="0.15">
      <c r="AH105" s="15"/>
      <c r="AI105" s="15"/>
      <c r="AJ105" s="15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15"/>
      <c r="BD105" s="15"/>
    </row>
    <row r="106" spans="34:56" ht="15.75" customHeight="1" x14ac:dyDescent="0.15">
      <c r="AH106" s="15"/>
      <c r="AI106" s="15"/>
      <c r="AJ106" s="15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15"/>
      <c r="BD106" s="15"/>
    </row>
    <row r="107" spans="34:56" ht="15.75" customHeight="1" x14ac:dyDescent="0.15">
      <c r="AH107" s="15"/>
      <c r="AI107" s="15"/>
      <c r="AJ107" s="15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15"/>
      <c r="BD107" s="15"/>
    </row>
    <row r="108" spans="34:56" ht="15.75" customHeight="1" x14ac:dyDescent="0.15"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</row>
    <row r="109" spans="34:56" ht="15.75" customHeight="1" x14ac:dyDescent="0.15"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</row>
    <row r="110" spans="34:56" ht="15.75" customHeight="1" x14ac:dyDescent="0.15"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</row>
    <row r="111" spans="34:56" ht="15.75" customHeight="1" x14ac:dyDescent="0.15"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</row>
    <row r="112" spans="34:56" ht="15.75" customHeight="1" x14ac:dyDescent="0.15"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</row>
    <row r="113" spans="34:56" ht="15.75" customHeight="1" x14ac:dyDescent="0.15"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</row>
  </sheetData>
  <autoFilter ref="A2:BN55" xr:uid="{E935FDE2-DB31-1140-883E-CB17C0EEE9E8}">
    <sortState xmlns:xlrd2="http://schemas.microsoft.com/office/spreadsheetml/2017/richdata2" ref="A3:BN55">
      <sortCondition ref="AU2:AU55"/>
    </sortState>
  </autoFilter>
  <mergeCells count="7">
    <mergeCell ref="BC1:BE1"/>
    <mergeCell ref="BF1:BN1"/>
    <mergeCell ref="W1:AD1"/>
    <mergeCell ref="O1:V1"/>
    <mergeCell ref="AE1:AK1"/>
    <mergeCell ref="AL1:AT1"/>
    <mergeCell ref="AU1:BB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2A6E-BD8B-8242-86E3-1A0B364F13B9}">
  <sheetPr>
    <outlinePr summaryBelow="0" summaryRight="0"/>
  </sheetPr>
  <dimension ref="A1:BN185"/>
  <sheetViews>
    <sheetView topLeftCell="C1" workbookViewId="0">
      <pane ySplit="2" topLeftCell="A3" activePane="bottomLeft" state="frozen"/>
      <selection pane="bottomLeft" activeCell="BC2" sqref="BC1:BN1048576"/>
    </sheetView>
  </sheetViews>
  <sheetFormatPr baseColWidth="10" defaultColWidth="14.5" defaultRowHeight="15.75" customHeight="1" x14ac:dyDescent="0.15"/>
  <cols>
    <col min="1" max="1" width="11.5" hidden="1" customWidth="1"/>
    <col min="2" max="2" width="18.5" hidden="1" customWidth="1"/>
    <col min="3" max="7" width="21.5" customWidth="1"/>
    <col min="8" max="14" width="21.5" hidden="1" customWidth="1"/>
    <col min="15" max="15" width="21.5" style="3" hidden="1" customWidth="1"/>
    <col min="16" max="16" width="18" hidden="1" customWidth="1"/>
    <col min="17" max="21" width="21.5" hidden="1" customWidth="1"/>
    <col min="22" max="24" width="14.5" hidden="1" customWidth="1"/>
    <col min="25" max="25" width="14.5" style="36" hidden="1" customWidth="1"/>
    <col min="26" max="32" width="14.5" hidden="1" customWidth="1"/>
    <col min="33" max="33" width="14.5" style="36" hidden="1" customWidth="1"/>
    <col min="34" max="46" width="14.5" hidden="1" customWidth="1"/>
    <col min="47" max="54" width="14.5" customWidth="1"/>
    <col min="55" max="59" width="14.5" hidden="1" customWidth="1"/>
    <col min="60" max="66" width="0" hidden="1" customWidth="1"/>
  </cols>
  <sheetData>
    <row r="1" spans="1:66" ht="15.75" customHeight="1" x14ac:dyDescent="0.15">
      <c r="A1" s="46" t="s">
        <v>642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84" t="s">
        <v>662</v>
      </c>
      <c r="O1" s="84"/>
      <c r="P1" s="84"/>
      <c r="Q1" s="84"/>
      <c r="R1" s="84"/>
      <c r="S1" s="84"/>
      <c r="T1" s="84"/>
      <c r="U1" s="84"/>
      <c r="V1" s="84"/>
      <c r="W1" s="85" t="s">
        <v>643</v>
      </c>
      <c r="X1" s="85"/>
      <c r="Y1" s="85"/>
      <c r="Z1" s="85"/>
      <c r="AA1" s="85"/>
      <c r="AB1" s="85"/>
      <c r="AC1" s="85"/>
      <c r="AD1" s="85"/>
      <c r="AE1" s="85" t="s">
        <v>673</v>
      </c>
      <c r="AF1" s="85"/>
      <c r="AG1" s="85"/>
      <c r="AH1" s="85"/>
      <c r="AI1" s="85"/>
      <c r="AJ1" s="85"/>
      <c r="AK1" s="85"/>
      <c r="AL1" s="81" t="s">
        <v>701</v>
      </c>
      <c r="AM1" s="82"/>
      <c r="AN1" s="82"/>
      <c r="AO1" s="82"/>
      <c r="AP1" s="82"/>
      <c r="AQ1" s="82"/>
      <c r="AR1" s="82"/>
      <c r="AS1" s="82"/>
      <c r="AT1" s="83"/>
      <c r="AU1" s="81" t="s">
        <v>702</v>
      </c>
      <c r="AV1" s="82"/>
      <c r="AW1" s="82"/>
      <c r="AX1" s="82"/>
      <c r="AY1" s="82"/>
      <c r="AZ1" s="82"/>
      <c r="BA1" s="82"/>
      <c r="BB1" s="82"/>
      <c r="BC1" s="80" t="s">
        <v>709</v>
      </c>
      <c r="BD1" s="80"/>
      <c r="BE1" s="80"/>
      <c r="BF1" s="80" t="s">
        <v>698</v>
      </c>
      <c r="BG1" s="80"/>
      <c r="BH1" s="80"/>
      <c r="BI1" s="80"/>
      <c r="BJ1" s="80"/>
      <c r="BK1" s="80"/>
      <c r="BL1" s="80"/>
      <c r="BM1" s="80"/>
      <c r="BN1" s="80"/>
    </row>
    <row r="2" spans="1:66" ht="15.75" customHeight="1" x14ac:dyDescent="0.15">
      <c r="A2" s="29" t="s">
        <v>629</v>
      </c>
      <c r="B2" s="29" t="s">
        <v>640</v>
      </c>
      <c r="C2" s="30" t="s">
        <v>0</v>
      </c>
      <c r="D2" s="29" t="s">
        <v>1</v>
      </c>
      <c r="E2" s="29" t="s">
        <v>2</v>
      </c>
      <c r="F2" s="30" t="s">
        <v>3</v>
      </c>
      <c r="G2" s="30" t="s">
        <v>630</v>
      </c>
      <c r="H2" s="30" t="s">
        <v>4</v>
      </c>
      <c r="I2" s="30" t="s">
        <v>5</v>
      </c>
      <c r="J2" s="30" t="s">
        <v>6</v>
      </c>
      <c r="K2" s="30" t="s">
        <v>7</v>
      </c>
      <c r="L2" s="30" t="s">
        <v>8</v>
      </c>
      <c r="M2" s="30" t="s">
        <v>9</v>
      </c>
      <c r="N2" s="30" t="s">
        <v>629</v>
      </c>
      <c r="O2" s="31" t="s">
        <v>631</v>
      </c>
      <c r="P2" s="29" t="s">
        <v>633</v>
      </c>
      <c r="Q2" s="29" t="s">
        <v>634</v>
      </c>
      <c r="R2" s="29" t="s">
        <v>632</v>
      </c>
      <c r="S2" s="29" t="s">
        <v>635</v>
      </c>
      <c r="T2" s="29" t="s">
        <v>636</v>
      </c>
      <c r="U2" s="29" t="s">
        <v>637</v>
      </c>
      <c r="V2" s="32" t="s">
        <v>638</v>
      </c>
      <c r="W2" s="35" t="s">
        <v>629</v>
      </c>
      <c r="X2" s="35" t="s">
        <v>644</v>
      </c>
      <c r="Y2" s="37" t="s">
        <v>645</v>
      </c>
      <c r="Z2" s="35" t="s">
        <v>633</v>
      </c>
      <c r="AA2" s="35" t="s">
        <v>650</v>
      </c>
      <c r="AB2" s="35" t="s">
        <v>632</v>
      </c>
      <c r="AC2" s="35" t="s">
        <v>635</v>
      </c>
      <c r="AD2" s="35" t="s">
        <v>647</v>
      </c>
      <c r="AE2" s="35" t="s">
        <v>629</v>
      </c>
      <c r="AF2" s="35" t="s">
        <v>644</v>
      </c>
      <c r="AG2" s="37" t="s">
        <v>645</v>
      </c>
      <c r="AH2" s="35" t="s">
        <v>633</v>
      </c>
      <c r="AI2" s="35" t="s">
        <v>650</v>
      </c>
      <c r="AJ2" s="35" t="s">
        <v>632</v>
      </c>
      <c r="AK2" s="35" t="s">
        <v>635</v>
      </c>
      <c r="AL2" s="35" t="s">
        <v>629</v>
      </c>
      <c r="AM2" s="35" t="s">
        <v>644</v>
      </c>
      <c r="AN2" s="37" t="s">
        <v>645</v>
      </c>
      <c r="AO2" s="35" t="s">
        <v>633</v>
      </c>
      <c r="AP2" s="35" t="s">
        <v>650</v>
      </c>
      <c r="AQ2" s="35" t="s">
        <v>632</v>
      </c>
      <c r="AR2" s="35" t="s">
        <v>635</v>
      </c>
      <c r="AS2" s="42" t="s">
        <v>699</v>
      </c>
      <c r="AT2" s="42" t="s">
        <v>700</v>
      </c>
      <c r="AU2" s="35" t="s">
        <v>629</v>
      </c>
      <c r="AV2" s="35" t="s">
        <v>644</v>
      </c>
      <c r="AW2" s="37" t="s">
        <v>645</v>
      </c>
      <c r="AX2" s="35" t="s">
        <v>633</v>
      </c>
      <c r="AY2" s="35" t="s">
        <v>650</v>
      </c>
      <c r="AZ2" s="35" t="s">
        <v>632</v>
      </c>
      <c r="BA2" s="35" t="s">
        <v>703</v>
      </c>
      <c r="BB2" s="35" t="s">
        <v>635</v>
      </c>
      <c r="BC2" s="42" t="s">
        <v>659</v>
      </c>
      <c r="BD2" s="42" t="s">
        <v>652</v>
      </c>
      <c r="BE2" s="32" t="s">
        <v>646</v>
      </c>
      <c r="BF2" s="35" t="s">
        <v>710</v>
      </c>
      <c r="BG2" s="35" t="s">
        <v>639</v>
      </c>
      <c r="BH2" s="35" t="s">
        <v>704</v>
      </c>
      <c r="BI2" s="35" t="s">
        <v>705</v>
      </c>
      <c r="BJ2" s="35" t="s">
        <v>706</v>
      </c>
      <c r="BK2" s="35" t="s">
        <v>707</v>
      </c>
      <c r="BL2" s="35" t="s">
        <v>708</v>
      </c>
      <c r="BM2" s="32" t="s">
        <v>648</v>
      </c>
      <c r="BN2" s="32" t="s">
        <v>658</v>
      </c>
    </row>
    <row r="3" spans="1:66" ht="14" x14ac:dyDescent="0.2">
      <c r="A3" s="8">
        <v>1</v>
      </c>
      <c r="B3" s="27">
        <v>1</v>
      </c>
      <c r="C3" s="6" t="s">
        <v>273</v>
      </c>
      <c r="D3" s="6" t="s">
        <v>421</v>
      </c>
      <c r="E3" s="6" t="s">
        <v>259</v>
      </c>
      <c r="F3" s="6" t="s">
        <v>422</v>
      </c>
      <c r="G3" s="6" t="s">
        <v>24</v>
      </c>
      <c r="H3" s="6" t="s">
        <v>78</v>
      </c>
      <c r="I3" s="6" t="s">
        <v>598</v>
      </c>
      <c r="J3" s="6" t="s">
        <v>423</v>
      </c>
      <c r="K3" s="6" t="s">
        <v>26</v>
      </c>
      <c r="L3" s="6" t="s">
        <v>326</v>
      </c>
      <c r="M3" s="6" t="s">
        <v>28</v>
      </c>
      <c r="N3" s="6">
        <v>1</v>
      </c>
      <c r="O3" s="10">
        <v>1.8287037037037036E-2</v>
      </c>
      <c r="P3" s="7">
        <f>O3-$O$109</f>
        <v>0</v>
      </c>
      <c r="Q3" s="8">
        <v>380</v>
      </c>
      <c r="R3" s="8">
        <v>4.8</v>
      </c>
      <c r="S3" s="17">
        <v>100</v>
      </c>
      <c r="T3" s="8"/>
      <c r="U3" s="8">
        <v>3</v>
      </c>
      <c r="V3" s="8">
        <f>T3+U3</f>
        <v>3</v>
      </c>
      <c r="W3" s="27">
        <v>4</v>
      </c>
      <c r="X3" s="8">
        <v>3</v>
      </c>
      <c r="Y3" s="38">
        <v>3.3888888888888885E-2</v>
      </c>
      <c r="Z3" s="38">
        <f>Y3-Y$106</f>
        <v>9.490740740740744E-4</v>
      </c>
      <c r="AA3" s="8">
        <v>349</v>
      </c>
      <c r="AB3" s="8">
        <v>4.4000000000000004</v>
      </c>
      <c r="AC3" s="17">
        <v>88</v>
      </c>
      <c r="AD3" s="8">
        <v>14</v>
      </c>
      <c r="AE3" s="27">
        <v>8</v>
      </c>
      <c r="AF3" s="8">
        <v>4</v>
      </c>
      <c r="AG3" s="40">
        <v>1.6805555555555556E-2</v>
      </c>
      <c r="AH3" s="38">
        <f>AG3-$AG$106</f>
        <v>6.5972222222222127E-4</v>
      </c>
      <c r="AI3" s="8">
        <v>392</v>
      </c>
      <c r="AJ3" s="8">
        <v>5</v>
      </c>
      <c r="AK3" s="17">
        <v>80</v>
      </c>
      <c r="AL3" s="63">
        <v>2</v>
      </c>
      <c r="AM3" s="63">
        <v>2</v>
      </c>
      <c r="AN3" s="64">
        <v>3.3819444444444451E-2</v>
      </c>
      <c r="AO3" s="64">
        <f>AN3-$AO$106</f>
        <v>9.2592592592592726E-4</v>
      </c>
      <c r="AP3" s="63">
        <v>371</v>
      </c>
      <c r="AQ3" s="63">
        <v>4.7</v>
      </c>
      <c r="AR3" s="17">
        <v>95</v>
      </c>
      <c r="AS3" s="63">
        <v>13</v>
      </c>
      <c r="AT3" s="17">
        <v>26</v>
      </c>
      <c r="AU3" s="63">
        <v>1</v>
      </c>
      <c r="AV3" s="63">
        <v>1</v>
      </c>
      <c r="AW3" s="64">
        <v>3.4675925925925923E-2</v>
      </c>
      <c r="AX3" s="64">
        <f>AW3-$AX$106</f>
        <v>0</v>
      </c>
      <c r="AY3" s="63">
        <v>350</v>
      </c>
      <c r="AZ3" s="63">
        <v>4.4000000000000004</v>
      </c>
      <c r="BA3" s="63">
        <v>154</v>
      </c>
      <c r="BB3" s="63">
        <v>100</v>
      </c>
      <c r="BC3" s="45">
        <v>2</v>
      </c>
      <c r="BD3" s="43">
        <f>Y3+O3+AG3+AN3+AW3</f>
        <v>0.13747685185185185</v>
      </c>
      <c r="BE3" s="38">
        <f>BD3-$BE$106</f>
        <v>5.9027777777775903E-4</v>
      </c>
      <c r="BF3" s="72">
        <v>2</v>
      </c>
      <c r="BG3" s="72">
        <v>2</v>
      </c>
      <c r="BH3" s="17">
        <v>100</v>
      </c>
      <c r="BI3" s="17">
        <v>88</v>
      </c>
      <c r="BJ3" s="17">
        <v>80</v>
      </c>
      <c r="BK3" s="17">
        <v>95</v>
      </c>
      <c r="BL3" s="63">
        <v>100</v>
      </c>
      <c r="BM3" s="69">
        <f>LARGE(BH3:BL3,1)+LARGE(BH3:BL3,2)+LARGE(BH3:BL3,3)</f>
        <v>295</v>
      </c>
      <c r="BN3" s="8">
        <f>AD3+V3+AS3+AT3</f>
        <v>56</v>
      </c>
    </row>
    <row r="4" spans="1:66" ht="14" x14ac:dyDescent="0.2">
      <c r="A4" s="8">
        <v>15</v>
      </c>
      <c r="B4" s="5">
        <v>2</v>
      </c>
      <c r="C4" s="6" t="s">
        <v>364</v>
      </c>
      <c r="D4" s="6" t="s">
        <v>365</v>
      </c>
      <c r="E4" s="6" t="s">
        <v>259</v>
      </c>
      <c r="F4" s="6" t="s">
        <v>366</v>
      </c>
      <c r="G4" s="24" t="s">
        <v>122</v>
      </c>
      <c r="H4" s="6" t="s">
        <v>78</v>
      </c>
      <c r="I4" s="6" t="s">
        <v>598</v>
      </c>
      <c r="J4" s="6" t="s">
        <v>367</v>
      </c>
      <c r="K4" s="6" t="s">
        <v>61</v>
      </c>
      <c r="L4" s="6" t="s">
        <v>368</v>
      </c>
      <c r="M4" s="6" t="s">
        <v>44</v>
      </c>
      <c r="N4" s="6">
        <v>15</v>
      </c>
      <c r="O4" s="10">
        <v>1.9259259259259261E-2</v>
      </c>
      <c r="P4" s="7">
        <f>O4-$O$109</f>
        <v>9.7222222222222501E-4</v>
      </c>
      <c r="Q4" s="27">
        <v>313</v>
      </c>
      <c r="R4" s="27">
        <v>4.8899999999999997</v>
      </c>
      <c r="S4" s="17">
        <v>71</v>
      </c>
      <c r="T4" s="8"/>
      <c r="U4" s="8"/>
      <c r="V4" s="8"/>
      <c r="W4" s="5">
        <v>7</v>
      </c>
      <c r="X4" s="8">
        <v>1</v>
      </c>
      <c r="Y4" s="38">
        <v>3.4039351851851855E-2</v>
      </c>
      <c r="Z4" s="38">
        <f>Y4-Y$106</f>
        <v>1.0995370370370447E-3</v>
      </c>
      <c r="AA4" s="8">
        <v>298</v>
      </c>
      <c r="AB4" s="8">
        <v>4.7</v>
      </c>
      <c r="AC4" s="17">
        <v>82</v>
      </c>
      <c r="AD4" s="8">
        <v>12</v>
      </c>
      <c r="AE4" s="5">
        <v>14</v>
      </c>
      <c r="AF4" s="8">
        <v>3</v>
      </c>
      <c r="AG4" s="38">
        <v>1.7048611111111112E-2</v>
      </c>
      <c r="AH4" s="38">
        <f>AG4-$AG$106</f>
        <v>9.0277777777777665E-4</v>
      </c>
      <c r="AI4" s="8">
        <v>327</v>
      </c>
      <c r="AJ4" s="8">
        <v>5.0999999999999996</v>
      </c>
      <c r="AK4" s="17">
        <v>72</v>
      </c>
      <c r="AL4" s="63">
        <v>3</v>
      </c>
      <c r="AM4" s="63">
        <v>1</v>
      </c>
      <c r="AN4" s="64">
        <v>3.3993055555555561E-2</v>
      </c>
      <c r="AO4" s="64">
        <f>AN4-$AO$106</f>
        <v>1.0995370370370378E-3</v>
      </c>
      <c r="AP4" s="63">
        <v>306</v>
      </c>
      <c r="AQ4" s="63">
        <v>4.8</v>
      </c>
      <c r="AR4" s="17">
        <v>91</v>
      </c>
      <c r="AS4" s="63">
        <v>11</v>
      </c>
      <c r="AT4" s="17">
        <v>22</v>
      </c>
      <c r="AU4" s="63">
        <v>2</v>
      </c>
      <c r="AV4" s="63">
        <v>1</v>
      </c>
      <c r="AW4" s="64">
        <v>3.4675925925925923E-2</v>
      </c>
      <c r="AX4" s="64">
        <f>AW4-$AX$106</f>
        <v>0</v>
      </c>
      <c r="AY4" s="63">
        <v>322</v>
      </c>
      <c r="AZ4" s="63">
        <v>5</v>
      </c>
      <c r="BA4" s="63">
        <v>169</v>
      </c>
      <c r="BB4" s="17">
        <v>95</v>
      </c>
      <c r="BC4" s="45">
        <v>4</v>
      </c>
      <c r="BD4" s="43">
        <f>Y4+O4+AG4+AN4+AW4</f>
        <v>0.13901620370370371</v>
      </c>
      <c r="BE4" s="38">
        <f>BD4-$BE$106</f>
        <v>2.1296296296296202E-3</v>
      </c>
      <c r="BF4" s="72">
        <v>4</v>
      </c>
      <c r="BG4" s="72">
        <v>1</v>
      </c>
      <c r="BH4" s="17">
        <v>71</v>
      </c>
      <c r="BI4" s="17">
        <v>82</v>
      </c>
      <c r="BJ4" s="17">
        <v>72</v>
      </c>
      <c r="BK4" s="17">
        <v>91</v>
      </c>
      <c r="BL4" s="17">
        <v>95</v>
      </c>
      <c r="BM4" s="69">
        <f>LARGE(BH4:BL4,1)+LARGE(BH4:BL4,2)+LARGE(BH4:BL4,3)</f>
        <v>268</v>
      </c>
      <c r="BN4" s="8">
        <f>AD4+V4+AS4+AT4</f>
        <v>45</v>
      </c>
    </row>
    <row r="5" spans="1:66" ht="14" x14ac:dyDescent="0.2">
      <c r="A5" s="8">
        <v>3</v>
      </c>
      <c r="B5" s="8">
        <v>1</v>
      </c>
      <c r="C5" s="6" t="s">
        <v>581</v>
      </c>
      <c r="D5" s="6" t="s">
        <v>172</v>
      </c>
      <c r="E5" s="6" t="s">
        <v>259</v>
      </c>
      <c r="F5" s="6" t="s">
        <v>531</v>
      </c>
      <c r="G5" s="24" t="s">
        <v>47</v>
      </c>
      <c r="H5" s="6" t="s">
        <v>78</v>
      </c>
      <c r="I5" s="6" t="s">
        <v>582</v>
      </c>
      <c r="J5" s="6" t="s">
        <v>583</v>
      </c>
      <c r="K5" s="6" t="s">
        <v>26</v>
      </c>
      <c r="L5" s="6" t="s">
        <v>584</v>
      </c>
      <c r="M5" s="6" t="s">
        <v>28</v>
      </c>
      <c r="N5" s="6">
        <v>3</v>
      </c>
      <c r="O5" s="10">
        <v>1.8402777777777778E-2</v>
      </c>
      <c r="P5" s="7">
        <f>O5-$O$109</f>
        <v>1.1574074074074264E-4</v>
      </c>
      <c r="Q5" s="8">
        <v>354</v>
      </c>
      <c r="R5" s="8">
        <v>4.92</v>
      </c>
      <c r="S5" s="17">
        <v>91</v>
      </c>
      <c r="T5" s="8">
        <v>1</v>
      </c>
      <c r="U5" s="8">
        <v>2</v>
      </c>
      <c r="V5" s="8">
        <f>T5+U5</f>
        <v>3</v>
      </c>
      <c r="W5" s="5" t="s">
        <v>649</v>
      </c>
      <c r="X5" s="8"/>
      <c r="Y5" s="38"/>
      <c r="Z5" s="8"/>
      <c r="AA5" s="8"/>
      <c r="AB5" s="8"/>
      <c r="AC5" s="8"/>
      <c r="AD5" s="8"/>
      <c r="AE5" s="5">
        <v>10</v>
      </c>
      <c r="AF5" s="8">
        <v>3</v>
      </c>
      <c r="AG5" s="38">
        <v>1.6886574074074075E-2</v>
      </c>
      <c r="AH5" s="38">
        <f>AG5-$AG$106</f>
        <v>7.4074074074073973E-4</v>
      </c>
      <c r="AI5" s="8">
        <v>354</v>
      </c>
      <c r="AJ5" s="8">
        <v>4.9000000000000004</v>
      </c>
      <c r="AK5" s="17">
        <v>76</v>
      </c>
      <c r="AL5" s="63" t="s">
        <v>649</v>
      </c>
      <c r="AM5" s="63"/>
      <c r="AN5" s="63"/>
      <c r="AO5" s="63"/>
      <c r="AP5" s="63"/>
      <c r="AQ5" s="63"/>
      <c r="AR5" s="17"/>
      <c r="AS5" s="63"/>
      <c r="AT5" s="17"/>
      <c r="AU5" s="63">
        <v>3</v>
      </c>
      <c r="AV5" s="63">
        <v>1</v>
      </c>
      <c r="AW5" s="64">
        <v>3.4675925925925923E-2</v>
      </c>
      <c r="AX5" s="64">
        <f>AW5-$AX$106</f>
        <v>0</v>
      </c>
      <c r="AY5" s="63">
        <v>330</v>
      </c>
      <c r="AZ5" s="63">
        <v>4.5999999999999996</v>
      </c>
      <c r="BA5" s="63">
        <v>170</v>
      </c>
      <c r="BB5" s="17">
        <v>91</v>
      </c>
      <c r="BC5" s="45"/>
      <c r="BD5" s="44" t="s">
        <v>655</v>
      </c>
      <c r="BE5" s="38"/>
      <c r="BF5" s="72">
        <v>6</v>
      </c>
      <c r="BG5" s="72">
        <v>1</v>
      </c>
      <c r="BH5" s="17">
        <v>91</v>
      </c>
      <c r="BI5" s="8"/>
      <c r="BJ5" s="17">
        <v>76</v>
      </c>
      <c r="BK5" s="17"/>
      <c r="BL5" s="17">
        <v>91</v>
      </c>
      <c r="BM5" s="69">
        <f>LARGE(BH5:BL5,1)+LARGE(BH5:BL5,2)+LARGE(BH5:BL5,3)</f>
        <v>258</v>
      </c>
      <c r="BN5" s="8">
        <f>AD5+V5+AS5+AT5</f>
        <v>3</v>
      </c>
    </row>
    <row r="6" spans="1:66" ht="14" x14ac:dyDescent="0.2">
      <c r="A6" s="8">
        <v>9</v>
      </c>
      <c r="B6" s="27">
        <v>6</v>
      </c>
      <c r="C6" s="6" t="s">
        <v>445</v>
      </c>
      <c r="D6" s="6" t="s">
        <v>446</v>
      </c>
      <c r="E6" s="6" t="s">
        <v>259</v>
      </c>
      <c r="F6" s="6" t="s">
        <v>234</v>
      </c>
      <c r="G6" s="6" t="s">
        <v>24</v>
      </c>
      <c r="H6" s="6" t="s">
        <v>78</v>
      </c>
      <c r="I6" s="6" t="s">
        <v>598</v>
      </c>
      <c r="J6" s="6" t="s">
        <v>447</v>
      </c>
      <c r="K6" s="6" t="s">
        <v>17</v>
      </c>
      <c r="L6" s="6" t="s">
        <v>448</v>
      </c>
      <c r="M6" s="6" t="s">
        <v>44</v>
      </c>
      <c r="N6" s="6">
        <v>9</v>
      </c>
      <c r="O6" s="10">
        <v>1.8842592592592591E-2</v>
      </c>
      <c r="P6" s="7">
        <f>O6-$O$109</f>
        <v>5.5555555555555566E-4</v>
      </c>
      <c r="Q6" s="27">
        <v>323</v>
      </c>
      <c r="R6" s="27">
        <v>4.8499999999999996</v>
      </c>
      <c r="S6" s="17">
        <v>78</v>
      </c>
      <c r="T6" s="8"/>
      <c r="U6" s="8"/>
      <c r="V6" s="8"/>
      <c r="W6" s="5">
        <v>27</v>
      </c>
      <c r="X6" s="8">
        <v>10</v>
      </c>
      <c r="Y6" s="38">
        <v>3.6944444444444446E-2</v>
      </c>
      <c r="Z6" s="38">
        <f>Y6-Y$106</f>
        <v>4.0046296296296358E-3</v>
      </c>
      <c r="AA6" s="8">
        <v>278</v>
      </c>
      <c r="AB6" s="8">
        <v>3.9</v>
      </c>
      <c r="AC6" s="17">
        <v>59</v>
      </c>
      <c r="AD6" s="8"/>
      <c r="AE6" s="5">
        <v>12</v>
      </c>
      <c r="AF6" s="8">
        <v>6</v>
      </c>
      <c r="AG6" s="38">
        <v>1.699074074074074E-2</v>
      </c>
      <c r="AH6" s="38">
        <f>AG6-$AG$106</f>
        <v>8.4490740740740533E-4</v>
      </c>
      <c r="AI6" s="8">
        <v>345</v>
      </c>
      <c r="AJ6" s="8">
        <v>4.9000000000000004</v>
      </c>
      <c r="AK6" s="17">
        <v>74</v>
      </c>
      <c r="AL6" s="63">
        <v>6</v>
      </c>
      <c r="AM6" s="63">
        <v>3</v>
      </c>
      <c r="AN6" s="64">
        <v>3.4097222222222223E-2</v>
      </c>
      <c r="AO6" s="64">
        <f>AN6-$AO$106</f>
        <v>1.2037037037036999E-3</v>
      </c>
      <c r="AP6" s="63">
        <v>326</v>
      </c>
      <c r="AQ6" s="63">
        <v>4.5999999999999996</v>
      </c>
      <c r="AR6" s="17">
        <v>82</v>
      </c>
      <c r="AS6" s="63">
        <v>5</v>
      </c>
      <c r="AT6" s="17">
        <v>12</v>
      </c>
      <c r="AU6" s="63">
        <v>4</v>
      </c>
      <c r="AV6" s="63">
        <v>2</v>
      </c>
      <c r="AW6" s="64">
        <v>3.4675925925925923E-2</v>
      </c>
      <c r="AX6" s="64">
        <f>AW6-$AX$106</f>
        <v>0</v>
      </c>
      <c r="AY6" s="63">
        <v>318</v>
      </c>
      <c r="AZ6" s="63">
        <v>4.5</v>
      </c>
      <c r="BA6" s="63">
        <v>154</v>
      </c>
      <c r="BB6" s="17">
        <v>88</v>
      </c>
      <c r="BC6" s="45">
        <v>6</v>
      </c>
      <c r="BD6" s="43">
        <f>Y6+O6+AG6+AN6+AW6</f>
        <v>0.14155092592592591</v>
      </c>
      <c r="BE6" s="38">
        <f>BD6-$BE$106</f>
        <v>4.6643518518518223E-3</v>
      </c>
      <c r="BF6" s="72">
        <v>8</v>
      </c>
      <c r="BG6" s="72">
        <v>3</v>
      </c>
      <c r="BH6" s="17">
        <v>78</v>
      </c>
      <c r="BI6" s="17">
        <v>59</v>
      </c>
      <c r="BJ6" s="17">
        <v>74</v>
      </c>
      <c r="BK6" s="17">
        <v>82</v>
      </c>
      <c r="BL6" s="17">
        <v>88</v>
      </c>
      <c r="BM6" s="69">
        <f>LARGE(BH6:BL6,1)+LARGE(BH6:BL6,2)+LARGE(BH6:BL6,3)</f>
        <v>248</v>
      </c>
      <c r="BN6" s="8">
        <f>AD6+V6+AS6+AT6</f>
        <v>17</v>
      </c>
    </row>
    <row r="7" spans="1:66" ht="14" x14ac:dyDescent="0.2">
      <c r="A7" s="8">
        <v>6</v>
      </c>
      <c r="B7" s="27">
        <v>3</v>
      </c>
      <c r="C7" s="6" t="s">
        <v>327</v>
      </c>
      <c r="D7" s="6" t="s">
        <v>328</v>
      </c>
      <c r="E7" s="6" t="s">
        <v>259</v>
      </c>
      <c r="F7" s="6" t="s">
        <v>116</v>
      </c>
      <c r="G7" s="6" t="s">
        <v>24</v>
      </c>
      <c r="H7" s="11" t="s">
        <v>15</v>
      </c>
      <c r="I7" s="6" t="s">
        <v>117</v>
      </c>
      <c r="J7" s="6" t="s">
        <v>330</v>
      </c>
      <c r="K7" s="6" t="s">
        <v>17</v>
      </c>
      <c r="L7" s="6" t="s">
        <v>170</v>
      </c>
      <c r="M7" s="6" t="s">
        <v>28</v>
      </c>
      <c r="N7" s="6">
        <v>6</v>
      </c>
      <c r="O7" s="10">
        <v>1.8715277777777779E-2</v>
      </c>
      <c r="P7" s="7">
        <f>O7-$O$109</f>
        <v>4.2824074074074292E-4</v>
      </c>
      <c r="Q7" s="27">
        <v>356</v>
      </c>
      <c r="R7" s="27">
        <v>4.8099999999999996</v>
      </c>
      <c r="S7" s="17">
        <v>84</v>
      </c>
      <c r="T7" s="8"/>
      <c r="U7" s="8"/>
      <c r="V7" s="8"/>
      <c r="W7" s="8">
        <v>15</v>
      </c>
      <c r="X7" s="8">
        <v>5</v>
      </c>
      <c r="Y7" s="38">
        <v>3.5729166666666666E-2</v>
      </c>
      <c r="Z7" s="38">
        <f>Y7-Y$106</f>
        <v>2.7893518518518554E-3</v>
      </c>
      <c r="AA7" s="8">
        <v>313</v>
      </c>
      <c r="AB7" s="8">
        <v>4.2</v>
      </c>
      <c r="AC7" s="17">
        <v>71</v>
      </c>
      <c r="AD7" s="8"/>
      <c r="AE7" s="8">
        <v>22</v>
      </c>
      <c r="AF7" s="8">
        <v>9</v>
      </c>
      <c r="AG7" s="38">
        <v>1.7407407407407406E-2</v>
      </c>
      <c r="AH7" s="38">
        <f>AG7-$AG$106</f>
        <v>1.2615740740740712E-3</v>
      </c>
      <c r="AI7" s="8">
        <v>336</v>
      </c>
      <c r="AJ7" s="8">
        <v>4.5</v>
      </c>
      <c r="AK7" s="17">
        <v>64</v>
      </c>
      <c r="AL7" s="63">
        <v>13</v>
      </c>
      <c r="AM7" s="63">
        <v>5</v>
      </c>
      <c r="AN7" s="64">
        <v>3.5960648148148151E-2</v>
      </c>
      <c r="AO7" s="64">
        <f>AN7-$AO$106</f>
        <v>3.067129629629628E-3</v>
      </c>
      <c r="AP7" s="63">
        <v>307</v>
      </c>
      <c r="AQ7" s="63">
        <v>4.0999999999999996</v>
      </c>
      <c r="AR7" s="17">
        <v>73</v>
      </c>
      <c r="AS7" s="63"/>
      <c r="AT7" s="17"/>
      <c r="AU7" s="63">
        <v>5</v>
      </c>
      <c r="AV7" s="63">
        <v>3</v>
      </c>
      <c r="AW7" s="64">
        <v>3.4675925925925923E-2</v>
      </c>
      <c r="AX7" s="64">
        <f>AW7-$AX$106</f>
        <v>0</v>
      </c>
      <c r="AY7" s="63">
        <v>317</v>
      </c>
      <c r="AZ7" s="63">
        <v>4.3</v>
      </c>
      <c r="BA7" s="63"/>
      <c r="BB7" s="17">
        <v>86</v>
      </c>
      <c r="BC7" s="45">
        <v>8</v>
      </c>
      <c r="BD7" s="43">
        <f>Y7+O7+AG7+AN7+AW7</f>
        <v>0.14248842592592592</v>
      </c>
      <c r="BE7" s="38">
        <f>BD7-$BE$106</f>
        <v>5.6018518518518301E-3</v>
      </c>
      <c r="BF7" s="72">
        <v>11</v>
      </c>
      <c r="BG7" s="72">
        <v>6</v>
      </c>
      <c r="BH7" s="17">
        <v>84</v>
      </c>
      <c r="BI7" s="17">
        <v>71</v>
      </c>
      <c r="BJ7" s="17">
        <v>64</v>
      </c>
      <c r="BK7" s="17">
        <v>73</v>
      </c>
      <c r="BL7" s="17">
        <v>86</v>
      </c>
      <c r="BM7" s="69">
        <f>LARGE(BH7:BL7,1)+LARGE(BH7:BL7,2)+LARGE(BH7:BL7,3)</f>
        <v>243</v>
      </c>
      <c r="BN7" s="8"/>
    </row>
    <row r="8" spans="1:66" ht="14" x14ac:dyDescent="0.2">
      <c r="A8" s="8">
        <v>2</v>
      </c>
      <c r="B8" s="5">
        <v>1</v>
      </c>
      <c r="C8" s="6" t="s">
        <v>311</v>
      </c>
      <c r="D8" s="6" t="s">
        <v>312</v>
      </c>
      <c r="E8" s="6" t="s">
        <v>259</v>
      </c>
      <c r="F8" s="6" t="s">
        <v>234</v>
      </c>
      <c r="G8" s="6" t="s">
        <v>71</v>
      </c>
      <c r="H8" s="6" t="s">
        <v>15</v>
      </c>
      <c r="I8" s="6" t="s">
        <v>313</v>
      </c>
      <c r="J8" s="6" t="s">
        <v>314</v>
      </c>
      <c r="K8" s="6" t="s">
        <v>26</v>
      </c>
      <c r="L8" s="6" t="s">
        <v>166</v>
      </c>
      <c r="M8" s="6" t="s">
        <v>28</v>
      </c>
      <c r="N8" s="6">
        <v>2</v>
      </c>
      <c r="O8" s="10">
        <v>1.834490740740741E-2</v>
      </c>
      <c r="P8" s="7">
        <f>O8-$O$109</f>
        <v>5.7870370370374791E-5</v>
      </c>
      <c r="Q8" s="8">
        <v>343</v>
      </c>
      <c r="R8" s="8">
        <v>4.7</v>
      </c>
      <c r="S8" s="17">
        <v>95</v>
      </c>
      <c r="T8" s="8">
        <v>3</v>
      </c>
      <c r="U8" s="8">
        <v>1</v>
      </c>
      <c r="V8" s="8">
        <f>T8+U8</f>
        <v>4</v>
      </c>
      <c r="W8" s="27">
        <v>2</v>
      </c>
      <c r="X8" s="8">
        <v>1</v>
      </c>
      <c r="Y8" s="38">
        <v>3.3483796296296296E-2</v>
      </c>
      <c r="Z8" s="38">
        <f>Y8-Y$106</f>
        <v>5.4398148148148556E-4</v>
      </c>
      <c r="AA8" s="8">
        <v>345</v>
      </c>
      <c r="AB8" s="8">
        <v>4.7</v>
      </c>
      <c r="AC8" s="17">
        <v>95</v>
      </c>
      <c r="AD8" s="8">
        <v>20</v>
      </c>
      <c r="AE8" s="27">
        <v>2</v>
      </c>
      <c r="AF8" s="8">
        <v>1</v>
      </c>
      <c r="AG8" s="38">
        <v>1.6354166666666666E-2</v>
      </c>
      <c r="AH8" s="38">
        <f>AG8-$AG$106</f>
        <v>2.0833333333333121E-4</v>
      </c>
      <c r="AI8" s="8">
        <v>380</v>
      </c>
      <c r="AJ8" s="8">
        <v>5.0999999999999996</v>
      </c>
      <c r="AK8" s="17">
        <v>95</v>
      </c>
      <c r="AL8" s="63">
        <v>4</v>
      </c>
      <c r="AM8" s="63">
        <v>1</v>
      </c>
      <c r="AN8" s="64">
        <v>3.4027777777777775E-2</v>
      </c>
      <c r="AO8" s="64">
        <f>AN8-$AO$106</f>
        <v>1.1342592592592515E-3</v>
      </c>
      <c r="AP8" s="63">
        <v>336</v>
      </c>
      <c r="AQ8" s="63">
        <v>4.5</v>
      </c>
      <c r="AR8" s="17">
        <v>88</v>
      </c>
      <c r="AS8" s="63">
        <v>3</v>
      </c>
      <c r="AT8" s="17">
        <v>18</v>
      </c>
      <c r="AU8" s="63">
        <v>6</v>
      </c>
      <c r="AV8" s="63">
        <v>1</v>
      </c>
      <c r="AW8" s="64">
        <v>3.4675925925925923E-2</v>
      </c>
      <c r="AX8" s="64">
        <f>AW8-$AX$106</f>
        <v>0</v>
      </c>
      <c r="AY8" s="63">
        <v>344</v>
      </c>
      <c r="AZ8" s="63">
        <v>4.5999999999999996</v>
      </c>
      <c r="BA8" s="63">
        <v>156</v>
      </c>
      <c r="BB8" s="17">
        <v>84</v>
      </c>
      <c r="BC8" s="45">
        <v>1</v>
      </c>
      <c r="BD8" s="43">
        <f>Y8+O8+AG8+AN8+AW8</f>
        <v>0.13688657407407406</v>
      </c>
      <c r="BE8" s="38">
        <f>BD8-$BE$106</f>
        <v>0</v>
      </c>
      <c r="BF8" s="72">
        <v>3</v>
      </c>
      <c r="BG8" s="72">
        <v>1</v>
      </c>
      <c r="BH8" s="17">
        <v>95</v>
      </c>
      <c r="BI8" s="17">
        <v>95</v>
      </c>
      <c r="BJ8" s="17">
        <v>95</v>
      </c>
      <c r="BK8" s="17">
        <v>88</v>
      </c>
      <c r="BL8" s="17">
        <v>84</v>
      </c>
      <c r="BM8" s="69">
        <f>LARGE(BH8:BL8,1)+LARGE(BH8:BL8,2)+LARGE(BH8:BL8,3)</f>
        <v>285</v>
      </c>
      <c r="BN8" s="8">
        <f>AD8+V8+AS8+AT8</f>
        <v>45</v>
      </c>
    </row>
    <row r="9" spans="1:66" ht="14" x14ac:dyDescent="0.2">
      <c r="A9" s="8">
        <v>17</v>
      </c>
      <c r="B9" s="27">
        <v>3</v>
      </c>
      <c r="C9" s="6" t="s">
        <v>257</v>
      </c>
      <c r="D9" s="6" t="s">
        <v>258</v>
      </c>
      <c r="E9" s="6" t="s">
        <v>259</v>
      </c>
      <c r="F9" s="6" t="s">
        <v>260</v>
      </c>
      <c r="G9" s="6" t="s">
        <v>41</v>
      </c>
      <c r="H9" s="11" t="s">
        <v>15</v>
      </c>
      <c r="I9" s="8"/>
      <c r="J9" s="6" t="s">
        <v>261</v>
      </c>
      <c r="K9" s="6" t="s">
        <v>26</v>
      </c>
      <c r="L9" s="6" t="s">
        <v>262</v>
      </c>
      <c r="M9" s="6" t="s">
        <v>28</v>
      </c>
      <c r="N9" s="6">
        <v>17</v>
      </c>
      <c r="O9" s="10">
        <v>1.9421296296296294E-2</v>
      </c>
      <c r="P9" s="7">
        <f>O9-$O$109</f>
        <v>1.1342592592592585E-3</v>
      </c>
      <c r="Q9" s="27">
        <v>333</v>
      </c>
      <c r="R9" s="27">
        <v>4.76</v>
      </c>
      <c r="S9" s="17">
        <v>69</v>
      </c>
      <c r="T9" s="8"/>
      <c r="U9" s="8"/>
      <c r="V9" s="8"/>
      <c r="W9" s="5">
        <v>5</v>
      </c>
      <c r="X9" s="8">
        <v>1</v>
      </c>
      <c r="Y9" s="38">
        <v>3.3981481481481481E-2</v>
      </c>
      <c r="Z9" s="38">
        <f>Y9-Y$106</f>
        <v>1.0416666666666699E-3</v>
      </c>
      <c r="AA9" s="8">
        <v>310</v>
      </c>
      <c r="AB9" s="8">
        <v>4.4000000000000004</v>
      </c>
      <c r="AC9" s="17">
        <v>86</v>
      </c>
      <c r="AD9" s="8">
        <v>8</v>
      </c>
      <c r="AE9" s="5">
        <v>4</v>
      </c>
      <c r="AF9" s="8">
        <v>2</v>
      </c>
      <c r="AG9" s="38">
        <v>1.6655092592592593E-2</v>
      </c>
      <c r="AH9" s="38">
        <f>AG9-$AG$106</f>
        <v>5.0925925925925791E-4</v>
      </c>
      <c r="AI9" s="8">
        <v>365</v>
      </c>
      <c r="AJ9" s="8">
        <v>4.8</v>
      </c>
      <c r="AK9" s="17">
        <v>88</v>
      </c>
      <c r="AL9" s="63">
        <v>7</v>
      </c>
      <c r="AM9" s="63">
        <v>1</v>
      </c>
      <c r="AN9" s="64">
        <v>3.4097222222222223E-2</v>
      </c>
      <c r="AO9" s="64">
        <f>AN9-$AO$106</f>
        <v>1.2037037037036999E-3</v>
      </c>
      <c r="AP9" s="63">
        <v>318</v>
      </c>
      <c r="AQ9" s="63">
        <v>4.5</v>
      </c>
      <c r="AR9" s="17">
        <v>84</v>
      </c>
      <c r="AS9" s="63">
        <v>9</v>
      </c>
      <c r="AT9" s="17">
        <v>9</v>
      </c>
      <c r="AU9" s="63">
        <v>7</v>
      </c>
      <c r="AV9" s="63">
        <v>1</v>
      </c>
      <c r="AW9" s="64">
        <v>3.4675925925925923E-2</v>
      </c>
      <c r="AX9" s="64">
        <f>AW9-$AX$106</f>
        <v>0</v>
      </c>
      <c r="AY9" s="63">
        <v>306</v>
      </c>
      <c r="AZ9" s="63">
        <v>4.4000000000000004</v>
      </c>
      <c r="BA9" s="63">
        <v>159</v>
      </c>
      <c r="BB9" s="17">
        <v>82</v>
      </c>
      <c r="BC9" s="45">
        <v>3</v>
      </c>
      <c r="BD9" s="43">
        <f>Y9+O9+AG9+AN9+AW9</f>
        <v>0.13883101851851851</v>
      </c>
      <c r="BE9" s="38">
        <f>BD9-$BE$106</f>
        <v>1.9444444444444153E-3</v>
      </c>
      <c r="BF9" s="72">
        <v>5</v>
      </c>
      <c r="BG9" s="72">
        <v>1</v>
      </c>
      <c r="BH9" s="17">
        <v>69</v>
      </c>
      <c r="BI9" s="17">
        <v>86</v>
      </c>
      <c r="BJ9" s="17">
        <v>88</v>
      </c>
      <c r="BK9" s="17">
        <v>84</v>
      </c>
      <c r="BL9" s="17">
        <v>82</v>
      </c>
      <c r="BM9" s="69">
        <f>LARGE(BH9:BL9,1)+LARGE(BH9:BL9,2)+LARGE(BH9:BL9,3)</f>
        <v>258</v>
      </c>
      <c r="BN9" s="8">
        <f>AD9+V9+AS9+AT9</f>
        <v>26</v>
      </c>
    </row>
    <row r="10" spans="1:66" ht="14" x14ac:dyDescent="0.2">
      <c r="A10" s="8">
        <v>29</v>
      </c>
      <c r="B10" s="5">
        <v>3</v>
      </c>
      <c r="C10" s="6" t="s">
        <v>466</v>
      </c>
      <c r="D10" s="6" t="s">
        <v>467</v>
      </c>
      <c r="E10" s="6" t="s">
        <v>259</v>
      </c>
      <c r="F10" s="6" t="s">
        <v>31</v>
      </c>
      <c r="G10" s="6" t="s">
        <v>71</v>
      </c>
      <c r="H10" s="6" t="s">
        <v>78</v>
      </c>
      <c r="I10" s="6" t="s">
        <v>598</v>
      </c>
      <c r="J10" s="6">
        <v>581246</v>
      </c>
      <c r="K10" s="6" t="s">
        <v>61</v>
      </c>
      <c r="L10" s="6" t="s">
        <v>336</v>
      </c>
      <c r="M10" s="6" t="s">
        <v>28</v>
      </c>
      <c r="N10" s="6">
        <v>29</v>
      </c>
      <c r="O10" s="10">
        <v>2.0254629629629629E-2</v>
      </c>
      <c r="P10" s="7">
        <f>O10-$O$109</f>
        <v>1.9675925925925937E-3</v>
      </c>
      <c r="Q10" s="27">
        <v>302</v>
      </c>
      <c r="R10" s="27">
        <v>4.4000000000000004</v>
      </c>
      <c r="S10" s="17">
        <v>57</v>
      </c>
      <c r="T10" s="8"/>
      <c r="U10" s="8"/>
      <c r="V10" s="8"/>
      <c r="W10" s="8">
        <v>12</v>
      </c>
      <c r="X10" s="8">
        <v>2</v>
      </c>
      <c r="Y10" s="38">
        <v>3.5115740740740746E-2</v>
      </c>
      <c r="Z10" s="38">
        <f>Y10-Y$106</f>
        <v>2.1759259259259353E-3</v>
      </c>
      <c r="AA10" s="8">
        <v>282</v>
      </c>
      <c r="AB10" s="8">
        <v>4.0999999999999996</v>
      </c>
      <c r="AC10" s="17">
        <v>74</v>
      </c>
      <c r="AD10" s="8">
        <v>2</v>
      </c>
      <c r="AE10" s="8">
        <v>18</v>
      </c>
      <c r="AF10" s="8">
        <v>3</v>
      </c>
      <c r="AG10" s="38">
        <v>1.7222222222222222E-2</v>
      </c>
      <c r="AH10" s="38">
        <f>AG10-$AG$106</f>
        <v>1.0763888888888871E-3</v>
      </c>
      <c r="AI10" s="8">
        <v>309</v>
      </c>
      <c r="AJ10" s="8">
        <v>4.5</v>
      </c>
      <c r="AK10" s="17">
        <v>68</v>
      </c>
      <c r="AL10" s="63">
        <v>20</v>
      </c>
      <c r="AM10" s="63">
        <v>3</v>
      </c>
      <c r="AN10" s="64">
        <v>3.6979166666666667E-2</v>
      </c>
      <c r="AO10" s="64">
        <f>AN10-$AO$106</f>
        <v>4.0856481481481438E-3</v>
      </c>
      <c r="AP10" s="63">
        <v>276</v>
      </c>
      <c r="AQ10" s="63">
        <v>4.0999999999999996</v>
      </c>
      <c r="AR10" s="17">
        <v>67</v>
      </c>
      <c r="AS10" s="63"/>
      <c r="AT10" s="17"/>
      <c r="AU10" s="63">
        <v>8</v>
      </c>
      <c r="AV10" s="63">
        <v>2</v>
      </c>
      <c r="AW10" s="64">
        <v>3.4675925925925923E-2</v>
      </c>
      <c r="AX10" s="64">
        <f>AW10-$AX$106</f>
        <v>0</v>
      </c>
      <c r="AY10" s="63">
        <v>302</v>
      </c>
      <c r="AZ10" s="63">
        <v>4.5999999999999996</v>
      </c>
      <c r="BA10" s="63">
        <v>158</v>
      </c>
      <c r="BB10" s="17">
        <v>80</v>
      </c>
      <c r="BC10" s="45">
        <v>10</v>
      </c>
      <c r="BD10" s="43">
        <f>Y10+O10+AG10+AN10+AW10</f>
        <v>0.14424768518518519</v>
      </c>
      <c r="BE10" s="38">
        <f>BD10-$BE$106</f>
        <v>7.3611111111110961E-3</v>
      </c>
      <c r="BF10" s="72">
        <v>15</v>
      </c>
      <c r="BG10" s="72">
        <v>3</v>
      </c>
      <c r="BH10" s="17">
        <v>57</v>
      </c>
      <c r="BI10" s="17">
        <v>74</v>
      </c>
      <c r="BJ10" s="17">
        <v>68</v>
      </c>
      <c r="BK10" s="17">
        <v>67</v>
      </c>
      <c r="BL10" s="17">
        <v>80</v>
      </c>
      <c r="BM10" s="69">
        <f>LARGE(BH10:BL10,1)+LARGE(BH10:BL10,2)+LARGE(BH10:BL10,3)</f>
        <v>222</v>
      </c>
      <c r="BN10" s="8">
        <f>AD10+V10+AS10+AT10</f>
        <v>2</v>
      </c>
    </row>
    <row r="11" spans="1:66" ht="13" customHeight="1" x14ac:dyDescent="0.2">
      <c r="A11" s="8">
        <v>11</v>
      </c>
      <c r="B11" s="27">
        <v>7</v>
      </c>
      <c r="C11" s="6" t="s">
        <v>596</v>
      </c>
      <c r="D11" s="6" t="s">
        <v>597</v>
      </c>
      <c r="E11" s="6" t="s">
        <v>259</v>
      </c>
      <c r="F11" s="6" t="s">
        <v>234</v>
      </c>
      <c r="G11" s="6" t="s">
        <v>24</v>
      </c>
      <c r="H11" s="6" t="s">
        <v>78</v>
      </c>
      <c r="I11" s="6" t="s">
        <v>598</v>
      </c>
      <c r="J11" s="6" t="s">
        <v>599</v>
      </c>
      <c r="K11" s="6" t="s">
        <v>54</v>
      </c>
      <c r="L11" s="6" t="s">
        <v>600</v>
      </c>
      <c r="M11" s="6" t="s">
        <v>44</v>
      </c>
      <c r="N11" s="6">
        <v>11</v>
      </c>
      <c r="O11" s="10">
        <v>1.9085648148148147E-2</v>
      </c>
      <c r="P11" s="7">
        <f>O11-$O$109</f>
        <v>7.9861111111111105E-4</v>
      </c>
      <c r="Q11" s="27">
        <v>361</v>
      </c>
      <c r="R11" s="8"/>
      <c r="S11" s="17">
        <v>75</v>
      </c>
      <c r="T11" s="8"/>
      <c r="U11" s="8"/>
      <c r="V11" s="8"/>
      <c r="W11" s="5">
        <v>14</v>
      </c>
      <c r="X11" s="8">
        <v>4</v>
      </c>
      <c r="Y11" s="38">
        <v>3.5416666666666666E-2</v>
      </c>
      <c r="Z11" s="38">
        <f>Y11-Y$106</f>
        <v>2.4768518518518551E-3</v>
      </c>
      <c r="AA11" s="8">
        <v>314</v>
      </c>
      <c r="AB11" s="8">
        <v>4.2</v>
      </c>
      <c r="AC11" s="17">
        <v>72</v>
      </c>
      <c r="AD11" s="8"/>
      <c r="AE11" s="5">
        <v>3</v>
      </c>
      <c r="AF11" s="8">
        <v>2</v>
      </c>
      <c r="AG11" s="38">
        <v>1.6412037037037037E-2</v>
      </c>
      <c r="AH11" s="38">
        <f>AG11-$AG$106</f>
        <v>2.6620370370370253E-4</v>
      </c>
      <c r="AI11" s="8">
        <v>377</v>
      </c>
      <c r="AJ11" s="8">
        <v>5</v>
      </c>
      <c r="AK11" s="17">
        <v>91</v>
      </c>
      <c r="AL11" s="63">
        <v>23</v>
      </c>
      <c r="AM11" s="63">
        <v>10</v>
      </c>
      <c r="AN11" s="64">
        <v>3.7187499999999998E-2</v>
      </c>
      <c r="AO11" s="64">
        <f>AN11-$AO$106</f>
        <v>4.293981481481475E-3</v>
      </c>
      <c r="AP11" s="63">
        <v>309</v>
      </c>
      <c r="AQ11" s="63">
        <v>4.0999999999999996</v>
      </c>
      <c r="AR11" s="17">
        <v>64</v>
      </c>
      <c r="AS11" s="63"/>
      <c r="AT11" s="17"/>
      <c r="AU11" s="63">
        <v>9</v>
      </c>
      <c r="AV11" s="63">
        <v>4</v>
      </c>
      <c r="AW11" s="64">
        <v>3.4675925925925923E-2</v>
      </c>
      <c r="AX11" s="64">
        <f>AW11-$AX$106</f>
        <v>0</v>
      </c>
      <c r="AY11" s="63">
        <v>326</v>
      </c>
      <c r="AZ11" s="63">
        <v>4.4000000000000004</v>
      </c>
      <c r="BA11" s="63">
        <v>157</v>
      </c>
      <c r="BB11" s="17">
        <v>78</v>
      </c>
      <c r="BC11" s="45">
        <v>9</v>
      </c>
      <c r="BD11" s="43">
        <f>Y11+O11+AG11+AN11+AW11</f>
        <v>0.14277777777777778</v>
      </c>
      <c r="BE11" s="38">
        <f>BD11-$BE$106</f>
        <v>5.8912037037036902E-3</v>
      </c>
      <c r="BF11" s="72">
        <v>9</v>
      </c>
      <c r="BG11" s="72">
        <v>4</v>
      </c>
      <c r="BH11" s="17">
        <v>75</v>
      </c>
      <c r="BI11" s="17">
        <v>72</v>
      </c>
      <c r="BJ11" s="17">
        <v>91</v>
      </c>
      <c r="BK11" s="17">
        <v>64</v>
      </c>
      <c r="BL11" s="17">
        <v>78</v>
      </c>
      <c r="BM11" s="69">
        <f>LARGE(BH11:BL11,1)+LARGE(BH11:BL11,2)+LARGE(BH11:BL11,3)</f>
        <v>244</v>
      </c>
      <c r="BN11" s="8"/>
    </row>
    <row r="12" spans="1:66" ht="13" customHeight="1" x14ac:dyDescent="0.2">
      <c r="A12" s="8">
        <v>5</v>
      </c>
      <c r="B12" s="27">
        <v>1</v>
      </c>
      <c r="C12" s="6" t="s">
        <v>361</v>
      </c>
      <c r="D12" s="6" t="s">
        <v>242</v>
      </c>
      <c r="E12" s="6" t="s">
        <v>259</v>
      </c>
      <c r="F12" s="6" t="s">
        <v>362</v>
      </c>
      <c r="G12" s="6" t="s">
        <v>41</v>
      </c>
      <c r="H12" s="6" t="s">
        <v>78</v>
      </c>
      <c r="I12" s="8"/>
      <c r="J12" s="6" t="s">
        <v>363</v>
      </c>
      <c r="K12" s="6" t="s">
        <v>17</v>
      </c>
      <c r="L12" s="6" t="s">
        <v>81</v>
      </c>
      <c r="M12" s="6" t="s">
        <v>28</v>
      </c>
      <c r="N12" s="6">
        <v>5</v>
      </c>
      <c r="O12" s="10">
        <v>1.8692129629629631E-2</v>
      </c>
      <c r="P12" s="7">
        <f>O12-$O$109</f>
        <v>4.0509259259259578E-4</v>
      </c>
      <c r="Q12" s="27">
        <v>351</v>
      </c>
      <c r="R12" s="27">
        <v>4.58</v>
      </c>
      <c r="S12" s="17">
        <v>86</v>
      </c>
      <c r="T12" s="8"/>
      <c r="U12" s="8"/>
      <c r="V12" s="8"/>
      <c r="W12" s="8">
        <v>8</v>
      </c>
      <c r="X12" s="8">
        <v>3</v>
      </c>
      <c r="Y12" s="38">
        <v>3.4050925925925922E-2</v>
      </c>
      <c r="Z12" s="38">
        <f>Y12-Y$106</f>
        <v>1.1111111111111113E-3</v>
      </c>
      <c r="AA12" s="8">
        <v>324</v>
      </c>
      <c r="AB12" s="8">
        <v>4.2</v>
      </c>
      <c r="AC12" s="17">
        <v>80</v>
      </c>
      <c r="AD12" s="8">
        <v>10</v>
      </c>
      <c r="AE12" s="8">
        <v>4</v>
      </c>
      <c r="AF12" s="8">
        <v>1</v>
      </c>
      <c r="AG12" s="38">
        <v>1.6655092592592593E-2</v>
      </c>
      <c r="AH12" s="38">
        <f>AG12-$AG$106</f>
        <v>5.0925925925925791E-4</v>
      </c>
      <c r="AI12" s="8">
        <v>365</v>
      </c>
      <c r="AJ12" s="8">
        <v>4.8</v>
      </c>
      <c r="AK12" s="17">
        <v>88</v>
      </c>
      <c r="AL12" s="63">
        <v>12</v>
      </c>
      <c r="AM12" s="63">
        <v>3</v>
      </c>
      <c r="AN12" s="64">
        <v>3.5462962962962967E-2</v>
      </c>
      <c r="AO12" s="64">
        <f>AN12-$AO$106</f>
        <v>2.5694444444444436E-3</v>
      </c>
      <c r="AP12" s="63">
        <v>282</v>
      </c>
      <c r="AQ12" s="63">
        <v>4.2</v>
      </c>
      <c r="AR12" s="17">
        <v>74</v>
      </c>
      <c r="AS12" s="63"/>
      <c r="AT12" s="17"/>
      <c r="AU12" s="63">
        <v>10</v>
      </c>
      <c r="AV12" s="63">
        <v>2</v>
      </c>
      <c r="AW12" s="64">
        <v>3.4675925925925923E-2</v>
      </c>
      <c r="AX12" s="64">
        <f>AW12-$AX$106</f>
        <v>0</v>
      </c>
      <c r="AY12" s="63">
        <v>321</v>
      </c>
      <c r="AZ12" s="63">
        <v>4.2</v>
      </c>
      <c r="BA12" s="63">
        <v>167</v>
      </c>
      <c r="BB12" s="17">
        <v>76</v>
      </c>
      <c r="BC12" s="45">
        <v>5</v>
      </c>
      <c r="BD12" s="43">
        <f>Y12+O12+AG12+AN12+AW12</f>
        <v>0.13953703703703704</v>
      </c>
      <c r="BE12" s="38">
        <f>BD12-$BE$106</f>
        <v>2.6504629629629517E-3</v>
      </c>
      <c r="BF12" s="72">
        <v>7</v>
      </c>
      <c r="BG12" s="72">
        <v>2</v>
      </c>
      <c r="BH12" s="17">
        <v>86</v>
      </c>
      <c r="BI12" s="17">
        <v>80</v>
      </c>
      <c r="BJ12" s="17">
        <v>88</v>
      </c>
      <c r="BK12" s="17">
        <v>74</v>
      </c>
      <c r="BL12" s="17">
        <v>76</v>
      </c>
      <c r="BM12" s="69">
        <f>LARGE(BH12:BL12,1)+LARGE(BH12:BL12,2)+LARGE(BH12:BL12,3)</f>
        <v>254</v>
      </c>
      <c r="BN12" s="8">
        <f>AD12+V12+AS12+AT12</f>
        <v>10</v>
      </c>
    </row>
    <row r="13" spans="1:66" ht="13" customHeight="1" x14ac:dyDescent="0.2">
      <c r="A13" s="8">
        <v>15</v>
      </c>
      <c r="B13" s="8">
        <v>3</v>
      </c>
      <c r="C13" s="6" t="s">
        <v>575</v>
      </c>
      <c r="D13" s="6" t="s">
        <v>576</v>
      </c>
      <c r="E13" s="6" t="s">
        <v>259</v>
      </c>
      <c r="F13" s="6" t="s">
        <v>577</v>
      </c>
      <c r="G13" s="24" t="s">
        <v>47</v>
      </c>
      <c r="H13" s="6" t="s">
        <v>78</v>
      </c>
      <c r="I13" s="6" t="s">
        <v>578</v>
      </c>
      <c r="J13" s="6" t="s">
        <v>579</v>
      </c>
      <c r="K13" s="6" t="s">
        <v>17</v>
      </c>
      <c r="L13" s="6" t="s">
        <v>580</v>
      </c>
      <c r="M13" s="6" t="s">
        <v>28</v>
      </c>
      <c r="N13" s="6">
        <v>16</v>
      </c>
      <c r="O13" s="10">
        <v>1.9259259259259261E-2</v>
      </c>
      <c r="P13" s="7">
        <f>O13-$O$109</f>
        <v>9.7222222222222501E-4</v>
      </c>
      <c r="Q13" s="27">
        <v>311</v>
      </c>
      <c r="R13" s="27">
        <v>4.7</v>
      </c>
      <c r="S13" s="17">
        <v>71</v>
      </c>
      <c r="T13" s="8"/>
      <c r="U13" s="8"/>
      <c r="V13" s="8"/>
      <c r="W13" s="5" t="s">
        <v>651</v>
      </c>
      <c r="X13" s="8"/>
      <c r="Y13" s="38"/>
      <c r="Z13" s="8"/>
      <c r="AA13" s="8"/>
      <c r="AB13" s="8"/>
      <c r="AC13" s="8"/>
      <c r="AD13" s="8"/>
      <c r="AE13" s="5">
        <v>22</v>
      </c>
      <c r="AF13" s="8">
        <v>5</v>
      </c>
      <c r="AG13" s="38">
        <v>1.7407407407407406E-2</v>
      </c>
      <c r="AH13" s="38">
        <f>AG13-$AG$106</f>
        <v>1.2615740740740712E-3</v>
      </c>
      <c r="AI13" s="8">
        <v>299</v>
      </c>
      <c r="AJ13" s="8">
        <v>4.7</v>
      </c>
      <c r="AK13" s="17">
        <v>64</v>
      </c>
      <c r="AL13" s="63">
        <v>17</v>
      </c>
      <c r="AM13" s="63">
        <v>2</v>
      </c>
      <c r="AN13" s="64">
        <v>3.6481481481481483E-2</v>
      </c>
      <c r="AO13" s="64">
        <f>AN13-$AO$106</f>
        <v>3.5879629629629595E-3</v>
      </c>
      <c r="AP13" s="63">
        <v>271</v>
      </c>
      <c r="AQ13" s="63">
        <v>4.2</v>
      </c>
      <c r="AR13" s="17">
        <v>69</v>
      </c>
      <c r="AS13" s="63"/>
      <c r="AT13" s="63"/>
      <c r="AU13" s="63">
        <v>11</v>
      </c>
      <c r="AV13" s="63">
        <v>2</v>
      </c>
      <c r="AW13" s="64">
        <v>3.560185185185185E-2</v>
      </c>
      <c r="AX13" s="64">
        <f>AW13-$AX$106</f>
        <v>9.2592592592592726E-4</v>
      </c>
      <c r="AY13" s="63">
        <v>283</v>
      </c>
      <c r="AZ13" s="63">
        <v>4.4000000000000004</v>
      </c>
      <c r="BA13" s="63">
        <v>164</v>
      </c>
      <c r="BB13" s="17">
        <v>75</v>
      </c>
      <c r="BC13" s="45"/>
      <c r="BD13" s="44" t="s">
        <v>655</v>
      </c>
      <c r="BE13" s="38"/>
      <c r="BF13" s="72">
        <v>20</v>
      </c>
      <c r="BG13" s="72">
        <v>4</v>
      </c>
      <c r="BH13" s="17">
        <v>71</v>
      </c>
      <c r="BI13" s="8"/>
      <c r="BJ13" s="17">
        <v>64</v>
      </c>
      <c r="BK13" s="17">
        <v>69</v>
      </c>
      <c r="BL13" s="17">
        <v>75</v>
      </c>
      <c r="BM13" s="69">
        <f>LARGE(BH13:BL13,1)+LARGE(BH13:BL13,2)+LARGE(BH13:BL13,3)</f>
        <v>215</v>
      </c>
      <c r="BN13" s="8"/>
    </row>
    <row r="14" spans="1:66" ht="13" customHeight="1" x14ac:dyDescent="0.2">
      <c r="A14" s="5" t="s">
        <v>649</v>
      </c>
      <c r="B14" s="8"/>
      <c r="C14" s="6" t="s">
        <v>653</v>
      </c>
      <c r="D14" s="6" t="s">
        <v>252</v>
      </c>
      <c r="E14" s="6" t="s">
        <v>259</v>
      </c>
      <c r="F14" s="6" t="s">
        <v>660</v>
      </c>
      <c r="G14" s="6" t="s">
        <v>24</v>
      </c>
      <c r="H14" s="6"/>
      <c r="I14" s="8"/>
      <c r="J14" s="6"/>
      <c r="K14" s="6"/>
      <c r="L14" s="6"/>
      <c r="M14" s="6"/>
      <c r="N14" s="6"/>
      <c r="O14" s="10"/>
      <c r="P14" s="8"/>
      <c r="Q14" s="8"/>
      <c r="R14" s="8"/>
      <c r="S14" s="8"/>
      <c r="T14" s="8"/>
      <c r="U14" s="8"/>
      <c r="V14" s="8"/>
      <c r="W14" s="8">
        <v>22</v>
      </c>
      <c r="X14" s="8">
        <v>6</v>
      </c>
      <c r="Y14" s="38">
        <v>3.6539351851851851E-2</v>
      </c>
      <c r="Z14" s="38">
        <f>Y14-Y$106</f>
        <v>3.59953703703704E-3</v>
      </c>
      <c r="AA14" s="8">
        <v>278</v>
      </c>
      <c r="AB14" s="8">
        <v>3.9</v>
      </c>
      <c r="AC14" s="17">
        <v>64</v>
      </c>
      <c r="AD14" s="8"/>
      <c r="AE14" s="8">
        <v>21</v>
      </c>
      <c r="AF14" s="8">
        <v>8</v>
      </c>
      <c r="AG14" s="38">
        <v>1.7372685185185185E-2</v>
      </c>
      <c r="AH14" s="38">
        <f>AG14-$AG$106</f>
        <v>1.2268518518518505E-3</v>
      </c>
      <c r="AI14" s="8">
        <v>326</v>
      </c>
      <c r="AJ14" s="8">
        <v>4.5999999999999996</v>
      </c>
      <c r="AK14" s="17">
        <v>65</v>
      </c>
      <c r="AL14" s="63">
        <v>14</v>
      </c>
      <c r="AM14" s="63">
        <v>6</v>
      </c>
      <c r="AN14" s="64">
        <v>3.6377314814814814E-2</v>
      </c>
      <c r="AO14" s="64">
        <f>AN14-$AO$106</f>
        <v>3.4837962962962904E-3</v>
      </c>
      <c r="AP14" s="63">
        <v>286</v>
      </c>
      <c r="AQ14" s="63">
        <v>4</v>
      </c>
      <c r="AR14" s="17">
        <v>72</v>
      </c>
      <c r="AS14" s="63"/>
      <c r="AT14" s="63"/>
      <c r="AU14" s="63">
        <v>11</v>
      </c>
      <c r="AV14" s="63">
        <v>5</v>
      </c>
      <c r="AW14" s="64">
        <v>3.560185185185185E-2</v>
      </c>
      <c r="AX14" s="64">
        <f>AW14-$AX$106</f>
        <v>9.2592592592592726E-4</v>
      </c>
      <c r="AY14" s="63">
        <v>293</v>
      </c>
      <c r="AZ14" s="63">
        <v>4.0999999999999996</v>
      </c>
      <c r="BA14" s="63"/>
      <c r="BB14" s="17">
        <v>74</v>
      </c>
      <c r="BC14" s="45"/>
      <c r="BD14" s="44" t="s">
        <v>655</v>
      </c>
      <c r="BE14" s="38"/>
      <c r="BF14" s="72">
        <v>22</v>
      </c>
      <c r="BG14" s="72">
        <v>8</v>
      </c>
      <c r="BH14" s="8"/>
      <c r="BI14" s="17">
        <v>64</v>
      </c>
      <c r="BJ14" s="17">
        <v>65</v>
      </c>
      <c r="BK14" s="17">
        <v>72</v>
      </c>
      <c r="BL14" s="17">
        <v>74</v>
      </c>
      <c r="BM14" s="69">
        <f>LARGE(BH14:BL14,1)+LARGE(BH14:BL14,2)+LARGE(BH14:BL14,3)</f>
        <v>211</v>
      </c>
      <c r="BN14" s="8"/>
    </row>
    <row r="15" spans="1:66" ht="13" customHeight="1" x14ac:dyDescent="0.2">
      <c r="A15" s="8">
        <v>18</v>
      </c>
      <c r="B15" s="27">
        <v>4</v>
      </c>
      <c r="C15" s="6" t="s">
        <v>344</v>
      </c>
      <c r="D15" s="6" t="s">
        <v>345</v>
      </c>
      <c r="E15" s="6" t="s">
        <v>259</v>
      </c>
      <c r="F15" s="6" t="s">
        <v>203</v>
      </c>
      <c r="G15" s="6" t="s">
        <v>41</v>
      </c>
      <c r="H15" s="6" t="s">
        <v>78</v>
      </c>
      <c r="I15" s="8"/>
      <c r="J15" s="6" t="s">
        <v>346</v>
      </c>
      <c r="K15" s="6" t="s">
        <v>97</v>
      </c>
      <c r="L15" s="6" t="s">
        <v>347</v>
      </c>
      <c r="M15" s="6" t="s">
        <v>28</v>
      </c>
      <c r="N15" s="6">
        <v>18</v>
      </c>
      <c r="O15" s="10">
        <v>1.9432870370370371E-2</v>
      </c>
      <c r="P15" s="7">
        <f>O15-$O$109</f>
        <v>1.1458333333333355E-3</v>
      </c>
      <c r="Q15" s="27">
        <v>317</v>
      </c>
      <c r="R15" s="27">
        <v>4.46</v>
      </c>
      <c r="S15" s="17">
        <v>68</v>
      </c>
      <c r="T15" s="8"/>
      <c r="U15" s="8"/>
      <c r="V15" s="8"/>
      <c r="W15" s="5">
        <v>20</v>
      </c>
      <c r="X15" s="8">
        <v>7</v>
      </c>
      <c r="Y15" s="38">
        <v>3.5983796296296298E-2</v>
      </c>
      <c r="Z15" s="38">
        <f>Y15-Y$106</f>
        <v>3.0439814814814878E-3</v>
      </c>
      <c r="AA15" s="8">
        <v>285</v>
      </c>
      <c r="AB15" s="8">
        <v>4</v>
      </c>
      <c r="AC15" s="17">
        <v>66</v>
      </c>
      <c r="AD15" s="8"/>
      <c r="AE15" s="5" t="s">
        <v>649</v>
      </c>
      <c r="AF15" s="8"/>
      <c r="AG15" s="38"/>
      <c r="AH15" s="38"/>
      <c r="AI15" s="8"/>
      <c r="AJ15" s="8"/>
      <c r="AK15" s="17"/>
      <c r="AL15" s="63" t="s">
        <v>649</v>
      </c>
      <c r="AM15" s="63"/>
      <c r="AN15" s="63"/>
      <c r="AO15" s="63"/>
      <c r="AP15" s="63"/>
      <c r="AQ15" s="63"/>
      <c r="AR15" s="17"/>
      <c r="AS15" s="63"/>
      <c r="AT15" s="63"/>
      <c r="AU15" s="63">
        <v>13</v>
      </c>
      <c r="AV15" s="63">
        <v>3</v>
      </c>
      <c r="AW15" s="64">
        <v>3.5624999999999997E-2</v>
      </c>
      <c r="AX15" s="64">
        <f>AW15-$AX$106</f>
        <v>9.490740740740744E-4</v>
      </c>
      <c r="AY15" s="63">
        <v>296</v>
      </c>
      <c r="AZ15" s="63">
        <v>4.2</v>
      </c>
      <c r="BA15" s="63">
        <v>149</v>
      </c>
      <c r="BB15" s="17">
        <v>73</v>
      </c>
      <c r="BC15" s="45"/>
      <c r="BD15" s="44" t="s">
        <v>655</v>
      </c>
      <c r="BE15" s="38"/>
      <c r="BF15" s="72">
        <v>25</v>
      </c>
      <c r="BG15" s="72">
        <v>7</v>
      </c>
      <c r="BH15" s="17">
        <v>68</v>
      </c>
      <c r="BI15" s="17">
        <v>66</v>
      </c>
      <c r="BJ15" s="17"/>
      <c r="BK15" s="17"/>
      <c r="BL15" s="17">
        <v>73</v>
      </c>
      <c r="BM15" s="69">
        <f>LARGE(BH15:BL15,1)+LARGE(BH15:BL15,2)+LARGE(BH15:BL15,3)</f>
        <v>207</v>
      </c>
      <c r="BN15" s="8"/>
    </row>
    <row r="16" spans="1:66" ht="13" customHeight="1" x14ac:dyDescent="0.2">
      <c r="A16" s="8">
        <v>27</v>
      </c>
      <c r="B16" s="27">
        <v>8</v>
      </c>
      <c r="C16" s="6" t="s">
        <v>331</v>
      </c>
      <c r="D16" s="6" t="s">
        <v>332</v>
      </c>
      <c r="E16" s="6" t="s">
        <v>259</v>
      </c>
      <c r="F16" s="6" t="s">
        <v>238</v>
      </c>
      <c r="G16" s="6" t="s">
        <v>41</v>
      </c>
      <c r="H16" s="11" t="s">
        <v>15</v>
      </c>
      <c r="I16" s="8"/>
      <c r="J16" s="6" t="s">
        <v>333</v>
      </c>
      <c r="K16" s="6" t="s">
        <v>17</v>
      </c>
      <c r="L16" s="6" t="s">
        <v>326</v>
      </c>
      <c r="M16" s="6" t="s">
        <v>28</v>
      </c>
      <c r="N16" s="6">
        <v>28</v>
      </c>
      <c r="O16" s="10">
        <v>2.0069444444444442E-2</v>
      </c>
      <c r="P16" s="7">
        <f>O16-$O$109</f>
        <v>1.7824074074074062E-3</v>
      </c>
      <c r="Q16" s="27">
        <v>276</v>
      </c>
      <c r="R16" s="27">
        <v>4.4400000000000004</v>
      </c>
      <c r="S16" s="17">
        <v>59</v>
      </c>
      <c r="T16" s="8"/>
      <c r="U16" s="8"/>
      <c r="V16" s="8"/>
      <c r="W16" s="8">
        <v>9</v>
      </c>
      <c r="X16" s="8">
        <v>4</v>
      </c>
      <c r="Y16" s="38">
        <v>3.4062500000000002E-2</v>
      </c>
      <c r="Z16" s="38">
        <f>Y16-Y$106</f>
        <v>1.1226851851851918E-3</v>
      </c>
      <c r="AA16" s="8">
        <v>274</v>
      </c>
      <c r="AB16" s="8">
        <v>4.4000000000000004</v>
      </c>
      <c r="AC16" s="17">
        <v>78</v>
      </c>
      <c r="AD16" s="8">
        <v>6</v>
      </c>
      <c r="AE16" s="8">
        <v>31</v>
      </c>
      <c r="AF16" s="8">
        <v>9</v>
      </c>
      <c r="AG16" s="38">
        <v>1.7812499999999998E-2</v>
      </c>
      <c r="AH16" s="38">
        <f>AG16-$AG$106</f>
        <v>1.6666666666666635E-3</v>
      </c>
      <c r="AI16" s="8">
        <v>267</v>
      </c>
      <c r="AJ16" s="8">
        <v>4.3</v>
      </c>
      <c r="AK16" s="17">
        <v>55</v>
      </c>
      <c r="AL16" s="63">
        <v>21</v>
      </c>
      <c r="AM16" s="63">
        <v>5</v>
      </c>
      <c r="AN16" s="64">
        <v>3.7013888888888888E-2</v>
      </c>
      <c r="AO16" s="64">
        <f>AN16-$AO$106</f>
        <v>4.1203703703703645E-3</v>
      </c>
      <c r="AP16" s="63">
        <v>251</v>
      </c>
      <c r="AQ16" s="63">
        <v>4</v>
      </c>
      <c r="AR16" s="17">
        <v>66</v>
      </c>
      <c r="AS16" s="63"/>
      <c r="AT16" s="63"/>
      <c r="AU16" s="77">
        <v>14</v>
      </c>
      <c r="AV16" s="63">
        <v>4</v>
      </c>
      <c r="AW16" s="43">
        <v>3.5636574074074077E-2</v>
      </c>
      <c r="AX16" s="64">
        <f>AW16-$AX$106</f>
        <v>9.6064814814815491E-4</v>
      </c>
      <c r="AY16" s="77">
        <v>287</v>
      </c>
      <c r="AZ16" s="77">
        <v>3.9</v>
      </c>
      <c r="BA16" s="63"/>
      <c r="BB16" s="17">
        <v>72</v>
      </c>
      <c r="BC16" s="45">
        <v>12</v>
      </c>
      <c r="BD16" s="43">
        <f>Y16+O16+AG16+AN16+AW16</f>
        <v>0.14459490740740741</v>
      </c>
      <c r="BE16" s="38">
        <f>BD16-$BE$106</f>
        <v>7.7083333333333171E-3</v>
      </c>
      <c r="BF16" s="72">
        <v>18</v>
      </c>
      <c r="BG16" s="72">
        <v>4</v>
      </c>
      <c r="BH16" s="17">
        <v>59</v>
      </c>
      <c r="BI16" s="17">
        <v>78</v>
      </c>
      <c r="BJ16" s="17">
        <v>55</v>
      </c>
      <c r="BK16" s="17">
        <v>66</v>
      </c>
      <c r="BL16" s="17">
        <v>72</v>
      </c>
      <c r="BM16" s="69">
        <f>LARGE(BH16:BL16,1)+LARGE(BH16:BL16,2)+LARGE(BH16:BL16,3)</f>
        <v>216</v>
      </c>
      <c r="BN16" s="8">
        <f>AD16+V16+AS16+AT16</f>
        <v>6</v>
      </c>
    </row>
    <row r="17" spans="1:66" ht="13" customHeight="1" x14ac:dyDescent="0.2">
      <c r="A17" s="8">
        <v>23</v>
      </c>
      <c r="B17" s="27">
        <v>6</v>
      </c>
      <c r="C17" s="6" t="s">
        <v>357</v>
      </c>
      <c r="D17" s="6" t="s">
        <v>358</v>
      </c>
      <c r="E17" s="6" t="s">
        <v>259</v>
      </c>
      <c r="F17" s="6" t="s">
        <v>234</v>
      </c>
      <c r="G17" s="6" t="s">
        <v>41</v>
      </c>
      <c r="H17" s="6" t="s">
        <v>78</v>
      </c>
      <c r="I17" s="6" t="s">
        <v>123</v>
      </c>
      <c r="J17" s="6" t="s">
        <v>359</v>
      </c>
      <c r="K17" s="6" t="s">
        <v>17</v>
      </c>
      <c r="L17" s="6" t="s">
        <v>360</v>
      </c>
      <c r="M17" s="6" t="s">
        <v>28</v>
      </c>
      <c r="N17" s="6">
        <v>23</v>
      </c>
      <c r="O17" s="10">
        <v>1.9849537037037037E-2</v>
      </c>
      <c r="P17" s="7">
        <f>O17-$O$109</f>
        <v>1.5625000000000014E-3</v>
      </c>
      <c r="Q17" s="27">
        <v>310</v>
      </c>
      <c r="R17" s="8">
        <v>4.1900000000000004</v>
      </c>
      <c r="S17" s="17">
        <v>63</v>
      </c>
      <c r="T17" s="8"/>
      <c r="U17" s="8"/>
      <c r="V17" s="8"/>
      <c r="W17" s="5">
        <v>26</v>
      </c>
      <c r="X17" s="8">
        <v>8</v>
      </c>
      <c r="Y17" s="38">
        <v>3.664351851851852E-2</v>
      </c>
      <c r="Z17" s="38">
        <f>Y17-Y$106</f>
        <v>3.703703703703709E-3</v>
      </c>
      <c r="AA17" s="8">
        <v>275</v>
      </c>
      <c r="AB17" s="8">
        <v>3.8</v>
      </c>
      <c r="AC17" s="17">
        <v>60</v>
      </c>
      <c r="AD17" s="8"/>
      <c r="AE17" s="5">
        <v>30</v>
      </c>
      <c r="AF17" s="8">
        <v>8</v>
      </c>
      <c r="AG17" s="38">
        <v>1.7800925925925925E-2</v>
      </c>
      <c r="AH17" s="38">
        <f>AG17-$AG$106</f>
        <v>1.65509259259259E-3</v>
      </c>
      <c r="AI17" s="8">
        <v>299</v>
      </c>
      <c r="AJ17" s="8">
        <v>4.0999999999999996</v>
      </c>
      <c r="AK17" s="17">
        <v>56</v>
      </c>
      <c r="AL17" s="63">
        <v>28</v>
      </c>
      <c r="AM17" s="63">
        <v>7</v>
      </c>
      <c r="AN17" s="64">
        <v>3.8194444444444441E-2</v>
      </c>
      <c r="AO17" s="64">
        <f>AN17-$AO$106</f>
        <v>5.3009259259259173E-3</v>
      </c>
      <c r="AP17" s="63">
        <v>285</v>
      </c>
      <c r="AQ17" s="63">
        <v>3.9</v>
      </c>
      <c r="AR17" s="17">
        <v>60</v>
      </c>
      <c r="AS17" s="63"/>
      <c r="AT17" s="63"/>
      <c r="AU17" s="78">
        <v>14</v>
      </c>
      <c r="AV17" s="60">
        <v>5</v>
      </c>
      <c r="AW17" s="79">
        <v>3.5636574074074077E-2</v>
      </c>
      <c r="AX17" s="64">
        <f>AW17-$AX$106</f>
        <v>9.6064814814815491E-4</v>
      </c>
      <c r="AY17" s="78">
        <v>287</v>
      </c>
      <c r="AZ17" s="78">
        <v>3.9</v>
      </c>
      <c r="BA17" s="63"/>
      <c r="BB17" s="17">
        <v>72</v>
      </c>
      <c r="BC17" s="45">
        <v>15</v>
      </c>
      <c r="BD17" s="43">
        <f>Y17+O17+AG17+AN17+AW17</f>
        <v>0.14812500000000001</v>
      </c>
      <c r="BE17" s="38">
        <f>BD17-$BE$106</f>
        <v>1.1238425925925916E-2</v>
      </c>
      <c r="BF17" s="72">
        <v>27</v>
      </c>
      <c r="BG17" s="72">
        <v>8</v>
      </c>
      <c r="BH17" s="17">
        <v>63</v>
      </c>
      <c r="BI17" s="17">
        <v>60</v>
      </c>
      <c r="BJ17" s="17">
        <v>56</v>
      </c>
      <c r="BK17" s="17">
        <v>60</v>
      </c>
      <c r="BL17" s="17">
        <v>72</v>
      </c>
      <c r="BM17" s="69">
        <f>LARGE(BH17:BL17,1)+LARGE(BH17:BL17,2)+LARGE(BH17:BL17,3)</f>
        <v>195</v>
      </c>
      <c r="BN17" s="8"/>
    </row>
    <row r="18" spans="1:66" ht="13" customHeight="1" x14ac:dyDescent="0.2">
      <c r="A18" s="8">
        <v>12</v>
      </c>
      <c r="B18" s="27">
        <v>2</v>
      </c>
      <c r="C18" s="6" t="s">
        <v>407</v>
      </c>
      <c r="D18" s="6" t="s">
        <v>408</v>
      </c>
      <c r="E18" s="6" t="s">
        <v>259</v>
      </c>
      <c r="F18" s="6" t="s">
        <v>409</v>
      </c>
      <c r="G18" s="6" t="s">
        <v>41</v>
      </c>
      <c r="H18" s="6" t="s">
        <v>78</v>
      </c>
      <c r="I18" s="14" t="s">
        <v>410</v>
      </c>
      <c r="J18" s="14" t="s">
        <v>411</v>
      </c>
      <c r="K18" s="14" t="s">
        <v>17</v>
      </c>
      <c r="L18" s="14" t="s">
        <v>412</v>
      </c>
      <c r="M18" s="14" t="s">
        <v>28</v>
      </c>
      <c r="N18" s="6">
        <v>12</v>
      </c>
      <c r="O18" s="10">
        <v>1.9178240740740742E-2</v>
      </c>
      <c r="P18" s="7">
        <f>O18-$O$109</f>
        <v>8.9120370370370655E-4</v>
      </c>
      <c r="Q18" s="27">
        <v>320</v>
      </c>
      <c r="R18" s="27">
        <v>4.57</v>
      </c>
      <c r="S18" s="17">
        <v>74</v>
      </c>
      <c r="T18" s="8"/>
      <c r="U18" s="8"/>
      <c r="V18" s="8"/>
      <c r="W18" s="5">
        <v>13</v>
      </c>
      <c r="X18" s="8">
        <v>5</v>
      </c>
      <c r="Y18" s="38">
        <v>3.5335648148148151E-2</v>
      </c>
      <c r="Z18" s="38">
        <f>Y18-Y$106</f>
        <v>2.3958333333333401E-3</v>
      </c>
      <c r="AA18" s="8">
        <v>284</v>
      </c>
      <c r="AB18" s="8">
        <v>4.0999999999999996</v>
      </c>
      <c r="AC18" s="17">
        <v>73</v>
      </c>
      <c r="AD18" s="8"/>
      <c r="AE18" s="5">
        <v>16</v>
      </c>
      <c r="AF18" s="8">
        <v>4</v>
      </c>
      <c r="AG18" s="38">
        <v>1.7175925925925924E-2</v>
      </c>
      <c r="AH18" s="38">
        <f>AG18-$AG$106</f>
        <v>1.0300925925925894E-3</v>
      </c>
      <c r="AI18" s="8">
        <v>318</v>
      </c>
      <c r="AJ18" s="8">
        <v>4.5</v>
      </c>
      <c r="AK18" s="17">
        <v>70</v>
      </c>
      <c r="AL18" s="63">
        <v>10</v>
      </c>
      <c r="AM18" s="63">
        <v>2</v>
      </c>
      <c r="AN18" s="64">
        <v>3.4918981481481481E-2</v>
      </c>
      <c r="AO18" s="64">
        <f>AN18-$AO$106</f>
        <v>2.0254629629629581E-3</v>
      </c>
      <c r="AP18" s="63">
        <v>307</v>
      </c>
      <c r="AQ18" s="63">
        <v>4.4000000000000004</v>
      </c>
      <c r="AR18" s="17">
        <v>76</v>
      </c>
      <c r="AS18" s="63"/>
      <c r="AT18" s="63">
        <v>2</v>
      </c>
      <c r="AU18" s="63">
        <v>16</v>
      </c>
      <c r="AV18" s="63">
        <v>6</v>
      </c>
      <c r="AW18" s="64">
        <v>3.5682870370370372E-2</v>
      </c>
      <c r="AX18" s="64">
        <f>AW18-$AX$106</f>
        <v>1.0069444444444492E-3</v>
      </c>
      <c r="AY18" s="63">
        <v>301</v>
      </c>
      <c r="AZ18" s="63">
        <v>4.3</v>
      </c>
      <c r="BA18" s="63">
        <v>150</v>
      </c>
      <c r="BB18" s="17">
        <v>70</v>
      </c>
      <c r="BC18" s="45">
        <v>7</v>
      </c>
      <c r="BD18" s="43">
        <f>Y18+O18+AG18+AN18+AW18</f>
        <v>0.14229166666666668</v>
      </c>
      <c r="BE18" s="38">
        <f>BD18-$BE$106</f>
        <v>5.4050925925925863E-3</v>
      </c>
      <c r="BF18" s="72">
        <v>14</v>
      </c>
      <c r="BG18" s="72">
        <v>3</v>
      </c>
      <c r="BH18" s="17">
        <v>74</v>
      </c>
      <c r="BI18" s="17">
        <v>73</v>
      </c>
      <c r="BJ18" s="17">
        <v>70</v>
      </c>
      <c r="BK18" s="17">
        <v>76</v>
      </c>
      <c r="BL18" s="17">
        <v>70</v>
      </c>
      <c r="BM18" s="69">
        <f>LARGE(BH18:BL18,1)+LARGE(BH18:BL18,2)+LARGE(BH18:BL18,3)</f>
        <v>223</v>
      </c>
      <c r="BN18" s="8">
        <f>AD18+V18+AS18+AT18</f>
        <v>2</v>
      </c>
    </row>
    <row r="19" spans="1:66" ht="13" customHeight="1" x14ac:dyDescent="0.2">
      <c r="A19" s="8">
        <v>10</v>
      </c>
      <c r="B19" s="8">
        <v>2</v>
      </c>
      <c r="C19" s="6" t="s">
        <v>319</v>
      </c>
      <c r="D19" s="6" t="s">
        <v>320</v>
      </c>
      <c r="E19" s="6" t="s">
        <v>259</v>
      </c>
      <c r="F19" s="6" t="s">
        <v>198</v>
      </c>
      <c r="G19" s="24" t="s">
        <v>47</v>
      </c>
      <c r="H19" s="11" t="s">
        <v>15</v>
      </c>
      <c r="I19" s="6" t="s">
        <v>321</v>
      </c>
      <c r="J19" s="6" t="s">
        <v>322</v>
      </c>
      <c r="K19" s="6" t="s">
        <v>17</v>
      </c>
      <c r="L19" s="6" t="s">
        <v>323</v>
      </c>
      <c r="M19" s="6" t="s">
        <v>28</v>
      </c>
      <c r="N19" s="6">
        <v>10</v>
      </c>
      <c r="O19" s="10">
        <v>1.8865740740740742E-2</v>
      </c>
      <c r="P19" s="7">
        <f>O19-$O$109</f>
        <v>5.7870370370370627E-4</v>
      </c>
      <c r="Q19" s="27">
        <v>319</v>
      </c>
      <c r="R19" s="27">
        <v>4.6900000000000004</v>
      </c>
      <c r="S19" s="17">
        <v>76</v>
      </c>
      <c r="T19" s="8"/>
      <c r="U19" s="8"/>
      <c r="V19" s="8"/>
      <c r="W19" s="5">
        <v>10</v>
      </c>
      <c r="X19" s="8">
        <v>1</v>
      </c>
      <c r="Y19" s="38">
        <v>3.4837962962962959E-2</v>
      </c>
      <c r="Z19" s="38">
        <f>Y19-Y$106</f>
        <v>1.8981481481481488E-3</v>
      </c>
      <c r="AA19" s="8">
        <v>316</v>
      </c>
      <c r="AB19" s="8">
        <v>4.5999999999999996</v>
      </c>
      <c r="AC19" s="17">
        <v>76</v>
      </c>
      <c r="AD19" s="8"/>
      <c r="AE19" s="5">
        <v>20</v>
      </c>
      <c r="AF19" s="8">
        <v>1</v>
      </c>
      <c r="AG19" s="38">
        <v>1.7291666666666667E-2</v>
      </c>
      <c r="AH19" s="38">
        <f>AG19-$AG$106</f>
        <v>1.145833333333332E-3</v>
      </c>
      <c r="AI19" s="8">
        <v>334</v>
      </c>
      <c r="AJ19" s="8">
        <v>4.9000000000000004</v>
      </c>
      <c r="AK19" s="17">
        <v>66</v>
      </c>
      <c r="AL19" s="63">
        <v>33</v>
      </c>
      <c r="AM19" s="63">
        <v>4</v>
      </c>
      <c r="AN19" s="64">
        <v>3.8912037037037037E-2</v>
      </c>
      <c r="AO19" s="64">
        <f>AN19-$AO$106</f>
        <v>6.0185185185185133E-3</v>
      </c>
      <c r="AP19" s="63">
        <v>282</v>
      </c>
      <c r="AQ19" s="63">
        <v>4.0999999999999996</v>
      </c>
      <c r="AR19" s="17">
        <v>55</v>
      </c>
      <c r="AS19" s="63"/>
      <c r="AT19" s="63"/>
      <c r="AU19" s="63">
        <v>17</v>
      </c>
      <c r="AV19" s="63">
        <v>3</v>
      </c>
      <c r="AW19" s="64">
        <v>3.5648148148148151E-2</v>
      </c>
      <c r="AX19" s="64">
        <f>AW19-$AX$106</f>
        <v>9.7222222222222848E-4</v>
      </c>
      <c r="AY19" s="63">
        <v>307</v>
      </c>
      <c r="AZ19" s="63">
        <v>4.5</v>
      </c>
      <c r="BA19" s="63">
        <v>181</v>
      </c>
      <c r="BB19" s="17">
        <v>69</v>
      </c>
      <c r="BC19" s="45">
        <v>13</v>
      </c>
      <c r="BD19" s="43">
        <f>Y19+O19+AG19+AN19+AW19</f>
        <v>0.14555555555555555</v>
      </c>
      <c r="BE19" s="38">
        <f>BD19-$BE$106</f>
        <v>8.6689814814814581E-3</v>
      </c>
      <c r="BF19" s="72">
        <v>17</v>
      </c>
      <c r="BG19" s="72">
        <v>3</v>
      </c>
      <c r="BH19" s="17">
        <v>76</v>
      </c>
      <c r="BI19" s="17">
        <v>76</v>
      </c>
      <c r="BJ19" s="17">
        <v>66</v>
      </c>
      <c r="BK19" s="17">
        <v>55</v>
      </c>
      <c r="BL19" s="17">
        <v>69</v>
      </c>
      <c r="BM19" s="69">
        <f>LARGE(BH19:BL19,1)+LARGE(BH19:BL19,2)+LARGE(BH19:BL19,3)</f>
        <v>221</v>
      </c>
      <c r="BN19" s="8"/>
    </row>
    <row r="20" spans="1:66" ht="13" customHeight="1" x14ac:dyDescent="0.2">
      <c r="A20" s="8">
        <v>13</v>
      </c>
      <c r="B20" s="27">
        <v>8</v>
      </c>
      <c r="C20" s="6" t="s">
        <v>293</v>
      </c>
      <c r="D20" s="6" t="s">
        <v>294</v>
      </c>
      <c r="E20" s="6" t="s">
        <v>259</v>
      </c>
      <c r="F20" s="6" t="s">
        <v>150</v>
      </c>
      <c r="G20" s="6" t="s">
        <v>24</v>
      </c>
      <c r="H20" s="11" t="s">
        <v>15</v>
      </c>
      <c r="I20" s="6" t="s">
        <v>117</v>
      </c>
      <c r="J20" s="6" t="s">
        <v>295</v>
      </c>
      <c r="K20" s="6" t="s">
        <v>17</v>
      </c>
      <c r="L20" s="6" t="s">
        <v>296</v>
      </c>
      <c r="M20" s="6" t="s">
        <v>28</v>
      </c>
      <c r="N20" s="6">
        <v>14</v>
      </c>
      <c r="O20" s="10">
        <v>1.9212962962962963E-2</v>
      </c>
      <c r="P20" s="7">
        <f>O20-$O$109</f>
        <v>9.2592592592592726E-4</v>
      </c>
      <c r="Q20" s="27">
        <v>317</v>
      </c>
      <c r="R20" s="27">
        <v>4.34</v>
      </c>
      <c r="S20" s="17">
        <v>73</v>
      </c>
      <c r="T20" s="8"/>
      <c r="U20" s="8"/>
      <c r="V20" s="8"/>
      <c r="W20" s="5">
        <v>31</v>
      </c>
      <c r="X20" s="8">
        <v>13</v>
      </c>
      <c r="Y20" s="38">
        <v>3.788194444444444E-2</v>
      </c>
      <c r="Z20" s="38">
        <f>Y20-Y$106</f>
        <v>4.9421296296296297E-3</v>
      </c>
      <c r="AA20" s="8">
        <v>262</v>
      </c>
      <c r="AB20" s="8">
        <v>3.6</v>
      </c>
      <c r="AC20" s="17">
        <v>55</v>
      </c>
      <c r="AD20" s="8"/>
      <c r="AE20" s="5">
        <v>43</v>
      </c>
      <c r="AF20" s="8">
        <v>13</v>
      </c>
      <c r="AG20" s="38">
        <v>1.8217592592592594E-2</v>
      </c>
      <c r="AH20" s="38">
        <f>AG20-$AG$106</f>
        <v>2.0717592592592593E-3</v>
      </c>
      <c r="AI20" s="8">
        <v>290</v>
      </c>
      <c r="AJ20" s="8">
        <v>4</v>
      </c>
      <c r="AK20" s="17">
        <v>43</v>
      </c>
      <c r="AL20" s="63" t="s">
        <v>649</v>
      </c>
      <c r="AM20" s="63"/>
      <c r="AN20" s="63"/>
      <c r="AO20" s="63"/>
      <c r="AP20" s="63"/>
      <c r="AQ20" s="63"/>
      <c r="AR20" s="17"/>
      <c r="AS20" s="63"/>
      <c r="AT20" s="63"/>
      <c r="AU20" s="63">
        <v>17</v>
      </c>
      <c r="AV20" s="63">
        <v>6</v>
      </c>
      <c r="AW20" s="64">
        <v>3.5682870370370372E-2</v>
      </c>
      <c r="AX20" s="64">
        <f>AW20-$AX$106</f>
        <v>1.0069444444444492E-3</v>
      </c>
      <c r="AY20" s="63">
        <v>299</v>
      </c>
      <c r="AZ20" s="63">
        <v>4</v>
      </c>
      <c r="BA20" s="63"/>
      <c r="BB20" s="17">
        <v>69</v>
      </c>
      <c r="BC20" s="45"/>
      <c r="BD20" s="44" t="s">
        <v>655</v>
      </c>
      <c r="BE20" s="38"/>
      <c r="BF20" s="72">
        <v>26</v>
      </c>
      <c r="BG20" s="72">
        <v>9</v>
      </c>
      <c r="BH20" s="17">
        <v>73</v>
      </c>
      <c r="BI20" s="17">
        <v>55</v>
      </c>
      <c r="BJ20" s="17">
        <v>43</v>
      </c>
      <c r="BK20" s="17"/>
      <c r="BL20" s="17">
        <v>69</v>
      </c>
      <c r="BM20" s="69">
        <f>LARGE(BH20:BL20,1)+LARGE(BH20:BL20,2)+LARGE(BH20:BL20,3)</f>
        <v>197</v>
      </c>
      <c r="BN20" s="8"/>
    </row>
    <row r="21" spans="1:66" ht="14" x14ac:dyDescent="0.2">
      <c r="A21" s="8">
        <v>13</v>
      </c>
      <c r="B21" s="5">
        <v>1</v>
      </c>
      <c r="C21" s="6" t="s">
        <v>539</v>
      </c>
      <c r="D21" s="6" t="s">
        <v>450</v>
      </c>
      <c r="E21" s="6" t="s">
        <v>259</v>
      </c>
      <c r="F21" s="6" t="s">
        <v>540</v>
      </c>
      <c r="G21" s="24" t="s">
        <v>122</v>
      </c>
      <c r="H21" s="6" t="s">
        <v>78</v>
      </c>
      <c r="I21" s="6" t="s">
        <v>541</v>
      </c>
      <c r="J21" s="28" t="s">
        <v>542</v>
      </c>
      <c r="K21" s="6" t="s">
        <v>26</v>
      </c>
      <c r="L21" s="6" t="s">
        <v>543</v>
      </c>
      <c r="M21" s="6" t="s">
        <v>28</v>
      </c>
      <c r="N21" s="6">
        <v>13</v>
      </c>
      <c r="O21" s="10">
        <v>1.9212962962962963E-2</v>
      </c>
      <c r="P21" s="7">
        <f>O21-$O$109</f>
        <v>9.2592592592592726E-4</v>
      </c>
      <c r="Q21" s="27">
        <v>252</v>
      </c>
      <c r="R21" s="27">
        <v>4.67</v>
      </c>
      <c r="S21" s="17">
        <v>73</v>
      </c>
      <c r="T21" s="8"/>
      <c r="U21" s="8"/>
      <c r="V21" s="8"/>
      <c r="W21" s="5">
        <v>18</v>
      </c>
      <c r="X21" s="8">
        <v>3</v>
      </c>
      <c r="Y21" s="38">
        <v>3.5972222222222218E-2</v>
      </c>
      <c r="Z21" s="38">
        <f>Y21-Y$106</f>
        <v>3.0324074074074073E-3</v>
      </c>
      <c r="AA21" s="8">
        <v>224</v>
      </c>
      <c r="AB21" s="8">
        <v>4.0999999999999996</v>
      </c>
      <c r="AC21" s="17">
        <v>68</v>
      </c>
      <c r="AD21" s="8"/>
      <c r="AE21" s="5">
        <v>22</v>
      </c>
      <c r="AF21" s="8">
        <v>4</v>
      </c>
      <c r="AG21" s="38">
        <v>1.7407407407407406E-2</v>
      </c>
      <c r="AH21" s="38">
        <f>AG21-$AG$106</f>
        <v>1.2615740740740712E-3</v>
      </c>
      <c r="AI21" s="8">
        <v>263</v>
      </c>
      <c r="AJ21" s="8">
        <v>4.9000000000000004</v>
      </c>
      <c r="AK21" s="17">
        <v>64</v>
      </c>
      <c r="AL21" s="63">
        <v>8</v>
      </c>
      <c r="AM21" s="63">
        <v>2</v>
      </c>
      <c r="AN21" s="64">
        <v>3.4560185185185187E-2</v>
      </c>
      <c r="AO21" s="64">
        <f>AN21-$AO$106</f>
        <v>1.6666666666666635E-3</v>
      </c>
      <c r="AP21" s="63">
        <v>257</v>
      </c>
      <c r="AQ21" s="63">
        <v>4.8</v>
      </c>
      <c r="AR21" s="17">
        <v>80</v>
      </c>
      <c r="AS21" s="63"/>
      <c r="AT21" s="63">
        <v>6</v>
      </c>
      <c r="AU21" s="63">
        <v>19</v>
      </c>
      <c r="AV21" s="63">
        <v>2</v>
      </c>
      <c r="AW21" s="64">
        <v>3.7106481481481483E-2</v>
      </c>
      <c r="AX21" s="64">
        <f>AW21-$AX$106</f>
        <v>2.4305555555555608E-3</v>
      </c>
      <c r="AY21" s="63">
        <v>215</v>
      </c>
      <c r="AZ21" s="63">
        <v>4</v>
      </c>
      <c r="BA21" s="63"/>
      <c r="BB21" s="17">
        <v>67</v>
      </c>
      <c r="BC21" s="45">
        <v>11</v>
      </c>
      <c r="BD21" s="43">
        <f>Y21+O21+AG21+AN21+AW21</f>
        <v>0.14425925925925928</v>
      </c>
      <c r="BE21" s="38">
        <f>BD21-$BE$106</f>
        <v>7.3726851851851904E-3</v>
      </c>
      <c r="BF21" s="72">
        <v>16</v>
      </c>
      <c r="BG21" s="72">
        <v>2</v>
      </c>
      <c r="BH21" s="17">
        <v>73</v>
      </c>
      <c r="BI21" s="17">
        <v>68</v>
      </c>
      <c r="BJ21" s="17">
        <v>64</v>
      </c>
      <c r="BK21" s="17">
        <v>80</v>
      </c>
      <c r="BL21" s="17">
        <v>67</v>
      </c>
      <c r="BM21" s="69">
        <f>LARGE(BH21:BL21,1)+LARGE(BH21:BL21,2)+LARGE(BH21:BL21,3)</f>
        <v>221</v>
      </c>
      <c r="BN21" s="8">
        <f>AD21+V21+AS21+AT21</f>
        <v>6</v>
      </c>
    </row>
    <row r="22" spans="1:66" ht="14" x14ac:dyDescent="0.2">
      <c r="A22" s="8">
        <v>56</v>
      </c>
      <c r="B22" s="27">
        <v>19</v>
      </c>
      <c r="C22" s="6" t="s">
        <v>478</v>
      </c>
      <c r="D22" s="6" t="s">
        <v>237</v>
      </c>
      <c r="E22" s="6" t="s">
        <v>259</v>
      </c>
      <c r="F22" s="6" t="s">
        <v>554</v>
      </c>
      <c r="G22" s="6" t="s">
        <v>24</v>
      </c>
      <c r="H22" s="6" t="s">
        <v>78</v>
      </c>
      <c r="I22" s="6" t="s">
        <v>117</v>
      </c>
      <c r="J22" s="6" t="s">
        <v>555</v>
      </c>
      <c r="K22" s="6" t="s">
        <v>26</v>
      </c>
      <c r="L22" s="6" t="s">
        <v>326</v>
      </c>
      <c r="M22" s="6" t="s">
        <v>28</v>
      </c>
      <c r="N22" s="6">
        <v>56</v>
      </c>
      <c r="O22" s="10">
        <v>2.2129629629629628E-2</v>
      </c>
      <c r="P22" s="7">
        <f>O22-$O$109</f>
        <v>3.8425925925925919E-3</v>
      </c>
      <c r="Q22" s="27">
        <v>290</v>
      </c>
      <c r="R22" s="27">
        <v>3.82</v>
      </c>
      <c r="S22" s="17">
        <v>30</v>
      </c>
      <c r="T22" s="8"/>
      <c r="U22" s="8"/>
      <c r="V22" s="8"/>
      <c r="W22" s="8">
        <v>43</v>
      </c>
      <c r="X22" s="8">
        <v>16</v>
      </c>
      <c r="Y22" s="38">
        <v>3.9074074074074074E-2</v>
      </c>
      <c r="Z22" s="38">
        <f>Y22-Y$106</f>
        <v>6.1342592592592629E-3</v>
      </c>
      <c r="AA22" s="8">
        <v>274</v>
      </c>
      <c r="AB22" s="8">
        <v>3.6</v>
      </c>
      <c r="AC22" s="17">
        <v>43</v>
      </c>
      <c r="AD22" s="8"/>
      <c r="AE22" s="5" t="s">
        <v>649</v>
      </c>
      <c r="AF22" s="8"/>
      <c r="AG22" s="38"/>
      <c r="AH22" s="38"/>
      <c r="AI22" s="8"/>
      <c r="AJ22" s="8"/>
      <c r="AK22" s="17"/>
      <c r="AL22" s="63">
        <v>22</v>
      </c>
      <c r="AM22" s="63">
        <v>9</v>
      </c>
      <c r="AN22" s="64">
        <v>3.7118055555555557E-2</v>
      </c>
      <c r="AO22" s="64">
        <f>AN22-$AO$106</f>
        <v>4.2245370370370336E-3</v>
      </c>
      <c r="AP22" s="63">
        <v>284</v>
      </c>
      <c r="AQ22" s="63">
        <v>3.8</v>
      </c>
      <c r="AR22" s="17">
        <v>65</v>
      </c>
      <c r="AS22" s="63"/>
      <c r="AT22" s="63"/>
      <c r="AU22" s="63">
        <v>20</v>
      </c>
      <c r="AV22" s="63">
        <v>7</v>
      </c>
      <c r="AW22" s="64">
        <v>3.7141203703703704E-2</v>
      </c>
      <c r="AX22" s="64">
        <f>AW22-$AX$106</f>
        <v>2.4652777777777815E-3</v>
      </c>
      <c r="AY22" s="63">
        <v>274</v>
      </c>
      <c r="AZ22" s="63">
        <v>3.7</v>
      </c>
      <c r="BA22" s="63"/>
      <c r="BB22" s="17">
        <v>66</v>
      </c>
      <c r="BC22" s="45"/>
      <c r="BD22" s="44" t="s">
        <v>655</v>
      </c>
      <c r="BE22" s="38"/>
      <c r="BF22" s="72">
        <v>34</v>
      </c>
      <c r="BG22" s="72">
        <v>13</v>
      </c>
      <c r="BH22" s="17">
        <v>30</v>
      </c>
      <c r="BI22" s="17">
        <v>43</v>
      </c>
      <c r="BJ22" s="17"/>
      <c r="BK22" s="17">
        <v>65</v>
      </c>
      <c r="BL22" s="17">
        <v>66</v>
      </c>
      <c r="BM22" s="69">
        <f>LARGE(BH22:BL22,1)+LARGE(BH22:BL22,2)+LARGE(BH22:BL22,3)</f>
        <v>174</v>
      </c>
      <c r="BN22" s="8"/>
    </row>
    <row r="23" spans="1:66" ht="14" x14ac:dyDescent="0.2">
      <c r="A23" s="8">
        <v>58</v>
      </c>
      <c r="B23" s="5">
        <v>5</v>
      </c>
      <c r="C23" s="6" t="s">
        <v>601</v>
      </c>
      <c r="D23" s="6" t="s">
        <v>602</v>
      </c>
      <c r="E23" s="6" t="s">
        <v>259</v>
      </c>
      <c r="F23" s="6" t="s">
        <v>203</v>
      </c>
      <c r="G23" s="24" t="s">
        <v>122</v>
      </c>
      <c r="H23" s="6" t="s">
        <v>78</v>
      </c>
      <c r="I23" s="6" t="s">
        <v>205</v>
      </c>
      <c r="J23" s="28" t="s">
        <v>603</v>
      </c>
      <c r="K23" s="6" t="s">
        <v>54</v>
      </c>
      <c r="L23" s="6" t="s">
        <v>604</v>
      </c>
      <c r="M23" s="6" t="s">
        <v>44</v>
      </c>
      <c r="N23" s="6">
        <v>58</v>
      </c>
      <c r="O23" s="10">
        <v>2.2592592592592591E-2</v>
      </c>
      <c r="P23" s="7">
        <f>O23-$O$109</f>
        <v>4.3055555555555555E-3</v>
      </c>
      <c r="Q23" s="27">
        <v>254</v>
      </c>
      <c r="R23" s="27">
        <v>3.78</v>
      </c>
      <c r="S23" s="17">
        <v>28</v>
      </c>
      <c r="T23" s="8"/>
      <c r="U23" s="8"/>
      <c r="V23" s="8"/>
      <c r="W23" s="8">
        <v>59</v>
      </c>
      <c r="X23" s="8">
        <v>5</v>
      </c>
      <c r="Y23" s="38">
        <v>4.2789351851851849E-2</v>
      </c>
      <c r="Z23" s="38">
        <f>Y23-Y$106</f>
        <v>9.8495370370370386E-3</v>
      </c>
      <c r="AA23" s="8">
        <v>217</v>
      </c>
      <c r="AB23" s="8">
        <v>3.2</v>
      </c>
      <c r="AC23" s="17">
        <v>27</v>
      </c>
      <c r="AD23" s="8"/>
      <c r="AE23" s="8">
        <v>42</v>
      </c>
      <c r="AF23" s="8">
        <v>5</v>
      </c>
      <c r="AG23" s="38">
        <v>1.8171296296296297E-2</v>
      </c>
      <c r="AH23" s="38">
        <f>AG23-$AG$106</f>
        <v>2.0254629629629615E-3</v>
      </c>
      <c r="AI23" s="8">
        <v>286</v>
      </c>
      <c r="AJ23" s="8">
        <v>4.3</v>
      </c>
      <c r="AK23" s="17">
        <v>44</v>
      </c>
      <c r="AL23" s="63">
        <v>25</v>
      </c>
      <c r="AM23" s="63">
        <v>3</v>
      </c>
      <c r="AN23" s="64">
        <v>3.7569444444444447E-2</v>
      </c>
      <c r="AO23" s="64">
        <f>AN23-$AO$106</f>
        <v>4.6759259259259237E-3</v>
      </c>
      <c r="AP23" s="63">
        <v>269</v>
      </c>
      <c r="AQ23" s="63">
        <v>4.0999999999999996</v>
      </c>
      <c r="AR23" s="17">
        <v>63</v>
      </c>
      <c r="AS23" s="63"/>
      <c r="AT23" s="63"/>
      <c r="AU23" s="63">
        <v>21</v>
      </c>
      <c r="AV23" s="63">
        <v>3</v>
      </c>
      <c r="AW23" s="64">
        <v>3.7152777777777778E-2</v>
      </c>
      <c r="AX23" s="64">
        <f>AW23-$AX$106</f>
        <v>2.4768518518518551E-3</v>
      </c>
      <c r="AY23" s="63">
        <v>260</v>
      </c>
      <c r="AZ23" s="63">
        <v>3.8</v>
      </c>
      <c r="BA23" s="63"/>
      <c r="BB23" s="17">
        <v>65</v>
      </c>
      <c r="BC23" s="45">
        <v>24</v>
      </c>
      <c r="BD23" s="43">
        <f>Y23+O23+AG23+AN23+AW23</f>
        <v>0.15827546296296297</v>
      </c>
      <c r="BE23" s="38">
        <f>BD23-$BE$106</f>
        <v>2.1388888888888874E-2</v>
      </c>
      <c r="BF23" s="72">
        <v>36</v>
      </c>
      <c r="BG23" s="72">
        <v>4</v>
      </c>
      <c r="BH23" s="17">
        <v>28</v>
      </c>
      <c r="BI23" s="17">
        <v>27</v>
      </c>
      <c r="BJ23" s="17">
        <v>44</v>
      </c>
      <c r="BK23" s="17">
        <v>63</v>
      </c>
      <c r="BL23" s="17">
        <v>65</v>
      </c>
      <c r="BM23" s="69">
        <f>LARGE(BH23:BL23,1)+LARGE(BH23:BL23,2)+LARGE(BH23:BL23,3)</f>
        <v>172</v>
      </c>
      <c r="BN23" s="8"/>
    </row>
    <row r="24" spans="1:66" ht="14" x14ac:dyDescent="0.2">
      <c r="A24" s="8">
        <v>22</v>
      </c>
      <c r="B24" s="27">
        <v>5</v>
      </c>
      <c r="C24" s="6" t="s">
        <v>299</v>
      </c>
      <c r="D24" s="6" t="s">
        <v>300</v>
      </c>
      <c r="E24" s="6" t="s">
        <v>259</v>
      </c>
      <c r="F24" s="6" t="s">
        <v>301</v>
      </c>
      <c r="G24" s="6" t="s">
        <v>41</v>
      </c>
      <c r="H24" s="11" t="s">
        <v>15</v>
      </c>
      <c r="I24" s="8"/>
      <c r="J24" s="6" t="s">
        <v>302</v>
      </c>
      <c r="K24" s="6" t="s">
        <v>17</v>
      </c>
      <c r="L24" s="6" t="s">
        <v>170</v>
      </c>
      <c r="M24" s="6" t="s">
        <v>28</v>
      </c>
      <c r="N24" s="6">
        <v>22</v>
      </c>
      <c r="O24" s="10">
        <v>1.9791666666666666E-2</v>
      </c>
      <c r="P24" s="7">
        <f>O24-$O$109</f>
        <v>1.5046296296296301E-3</v>
      </c>
      <c r="Q24" s="27">
        <v>310</v>
      </c>
      <c r="R24" s="8"/>
      <c r="S24" s="17">
        <v>64</v>
      </c>
      <c r="T24" s="8"/>
      <c r="U24" s="8"/>
      <c r="V24" s="8"/>
      <c r="W24" s="5">
        <v>32</v>
      </c>
      <c r="X24" s="8">
        <v>9</v>
      </c>
      <c r="Y24" s="38">
        <v>3.8032407407407411E-2</v>
      </c>
      <c r="Z24" s="38">
        <f>Y24-Y$106</f>
        <v>5.0925925925925999E-3</v>
      </c>
      <c r="AA24" s="8">
        <v>280</v>
      </c>
      <c r="AB24" s="8">
        <v>3.9</v>
      </c>
      <c r="AC24" s="17">
        <v>54</v>
      </c>
      <c r="AD24" s="8"/>
      <c r="AE24" s="5">
        <v>26</v>
      </c>
      <c r="AF24" s="8">
        <v>6</v>
      </c>
      <c r="AG24" s="38">
        <v>1.7615740740740741E-2</v>
      </c>
      <c r="AH24" s="38">
        <f>AG24-$AG$106</f>
        <v>1.4699074074074059E-3</v>
      </c>
      <c r="AI24" s="8">
        <v>308</v>
      </c>
      <c r="AJ24" s="8">
        <v>4.3</v>
      </c>
      <c r="AK24" s="17">
        <v>60</v>
      </c>
      <c r="AL24" s="63">
        <v>27</v>
      </c>
      <c r="AM24" s="63">
        <v>6</v>
      </c>
      <c r="AN24" s="64">
        <v>3.7997685185185183E-2</v>
      </c>
      <c r="AO24" s="64">
        <f>AN24-$AO$106</f>
        <v>5.1041666666666596E-3</v>
      </c>
      <c r="AP24" s="63">
        <v>287</v>
      </c>
      <c r="AQ24" s="63">
        <v>4</v>
      </c>
      <c r="AR24" s="17">
        <v>61</v>
      </c>
      <c r="AS24" s="63"/>
      <c r="AT24" s="63"/>
      <c r="AU24" s="63">
        <v>22</v>
      </c>
      <c r="AV24" s="63">
        <v>7</v>
      </c>
      <c r="AW24" s="64">
        <v>3.7164351851851851E-2</v>
      </c>
      <c r="AX24" s="64">
        <f>AW24-$AX$106</f>
        <v>2.4884259259259287E-3</v>
      </c>
      <c r="AY24" s="63">
        <v>293</v>
      </c>
      <c r="AZ24" s="63">
        <v>4.0999999999999996</v>
      </c>
      <c r="BA24" s="63"/>
      <c r="BB24" s="17">
        <v>64</v>
      </c>
      <c r="BC24" s="45">
        <v>16</v>
      </c>
      <c r="BD24" s="43">
        <f>Y24+O24+AG24+AN24+AW24</f>
        <v>0.15060185185185185</v>
      </c>
      <c r="BE24" s="38">
        <f>BD24-$BE$106</f>
        <v>1.3715277777777757E-2</v>
      </c>
      <c r="BF24" s="72">
        <v>28</v>
      </c>
      <c r="BG24" s="72">
        <v>9</v>
      </c>
      <c r="BH24" s="17">
        <v>64</v>
      </c>
      <c r="BI24" s="17">
        <v>54</v>
      </c>
      <c r="BJ24" s="17">
        <v>60</v>
      </c>
      <c r="BK24" s="17">
        <v>61</v>
      </c>
      <c r="BL24" s="17">
        <v>64</v>
      </c>
      <c r="BM24" s="69">
        <f>LARGE(BH24:BL24,1)+LARGE(BH24:BL24,2)+LARGE(BH24:BL24,3)</f>
        <v>189</v>
      </c>
      <c r="BN24" s="8"/>
    </row>
    <row r="25" spans="1:66" ht="14" x14ac:dyDescent="0.2">
      <c r="A25" s="8">
        <v>27</v>
      </c>
      <c r="B25" s="27">
        <v>7</v>
      </c>
      <c r="C25" s="6" t="s">
        <v>369</v>
      </c>
      <c r="D25" s="6" t="s">
        <v>609</v>
      </c>
      <c r="E25" s="6" t="s">
        <v>259</v>
      </c>
      <c r="F25" s="6" t="s">
        <v>77</v>
      </c>
      <c r="G25" s="6" t="s">
        <v>41</v>
      </c>
      <c r="H25" s="6" t="s">
        <v>78</v>
      </c>
      <c r="I25" s="6" t="s">
        <v>610</v>
      </c>
      <c r="J25" s="6" t="s">
        <v>611</v>
      </c>
      <c r="K25" s="6" t="s">
        <v>26</v>
      </c>
      <c r="L25" s="6" t="s">
        <v>612</v>
      </c>
      <c r="M25" s="6" t="s">
        <v>28</v>
      </c>
      <c r="N25" s="6">
        <v>27</v>
      </c>
      <c r="O25" s="10">
        <v>2.0069444444444442E-2</v>
      </c>
      <c r="P25" s="7">
        <f>O25-$O$109</f>
        <v>1.7824074074074062E-3</v>
      </c>
      <c r="Q25" s="27">
        <v>285</v>
      </c>
      <c r="R25" s="27">
        <v>4.38</v>
      </c>
      <c r="S25" s="17">
        <v>59</v>
      </c>
      <c r="T25" s="8"/>
      <c r="U25" s="8"/>
      <c r="V25" s="8"/>
      <c r="W25" s="8">
        <v>18</v>
      </c>
      <c r="X25" s="8">
        <v>6</v>
      </c>
      <c r="Y25" s="38">
        <v>3.5972222222222218E-2</v>
      </c>
      <c r="Z25" s="38">
        <f>Y25-Y$106</f>
        <v>3.0324074074074073E-3</v>
      </c>
      <c r="AA25" s="8">
        <v>266</v>
      </c>
      <c r="AB25" s="8">
        <v>4.0999999999999996</v>
      </c>
      <c r="AC25" s="17">
        <v>68</v>
      </c>
      <c r="AD25" s="8"/>
      <c r="AE25" s="8">
        <v>17</v>
      </c>
      <c r="AF25" s="8">
        <v>5</v>
      </c>
      <c r="AG25" s="38">
        <v>1.7199074074074071E-2</v>
      </c>
      <c r="AH25" s="38">
        <f>AG25-$AG$106</f>
        <v>1.0532407407407365E-3</v>
      </c>
      <c r="AI25" s="8">
        <v>306</v>
      </c>
      <c r="AJ25" s="8">
        <v>4.5999999999999996</v>
      </c>
      <c r="AK25" s="17">
        <v>69</v>
      </c>
      <c r="AL25" s="63">
        <v>15</v>
      </c>
      <c r="AM25" s="63">
        <v>4</v>
      </c>
      <c r="AN25" s="64">
        <v>3.6400462962962961E-2</v>
      </c>
      <c r="AO25" s="64">
        <f>AN25-$AO$106</f>
        <v>3.5069444444444375E-3</v>
      </c>
      <c r="AP25" s="63">
        <v>280</v>
      </c>
      <c r="AQ25" s="63">
        <v>4.2</v>
      </c>
      <c r="AR25" s="17">
        <v>71</v>
      </c>
      <c r="AS25" s="63"/>
      <c r="AT25" s="63"/>
      <c r="AU25" s="63">
        <v>23</v>
      </c>
      <c r="AV25" s="63">
        <v>8</v>
      </c>
      <c r="AW25" s="64">
        <v>3.7210648148148152E-2</v>
      </c>
      <c r="AX25" s="64">
        <f>AW25-$AX$106</f>
        <v>2.5347222222222299E-3</v>
      </c>
      <c r="AY25" s="63">
        <v>278</v>
      </c>
      <c r="AZ25" s="63">
        <v>4.2</v>
      </c>
      <c r="BA25" s="63"/>
      <c r="BB25" s="17">
        <v>63</v>
      </c>
      <c r="BC25" s="45">
        <v>14</v>
      </c>
      <c r="BD25" s="43">
        <f>Y25+O25+AG25+AN25+AW25</f>
        <v>0.14685185185185184</v>
      </c>
      <c r="BE25" s="38">
        <f>BD25-$BE$106</f>
        <v>9.9652777777777535E-3</v>
      </c>
      <c r="BF25" s="72">
        <v>23</v>
      </c>
      <c r="BG25" s="72">
        <v>5</v>
      </c>
      <c r="BH25" s="17">
        <v>59</v>
      </c>
      <c r="BI25" s="17">
        <v>68</v>
      </c>
      <c r="BJ25" s="17">
        <v>69</v>
      </c>
      <c r="BK25" s="17">
        <v>71</v>
      </c>
      <c r="BL25" s="17">
        <v>63</v>
      </c>
      <c r="BM25" s="69">
        <f>LARGE(BH25:BL25,1)+LARGE(BH25:BL25,2)+LARGE(BH25:BL25,3)</f>
        <v>208</v>
      </c>
      <c r="BN25" s="8"/>
    </row>
    <row r="26" spans="1:66" ht="14" x14ac:dyDescent="0.2">
      <c r="A26" s="8">
        <v>36</v>
      </c>
      <c r="B26" s="27">
        <v>10</v>
      </c>
      <c r="C26" s="6" t="s">
        <v>458</v>
      </c>
      <c r="D26" s="6" t="s">
        <v>121</v>
      </c>
      <c r="E26" s="6" t="s">
        <v>259</v>
      </c>
      <c r="F26" s="6" t="s">
        <v>65</v>
      </c>
      <c r="G26" s="6" t="s">
        <v>41</v>
      </c>
      <c r="H26" s="6" t="s">
        <v>78</v>
      </c>
      <c r="I26" s="6" t="s">
        <v>217</v>
      </c>
      <c r="J26" s="6" t="s">
        <v>459</v>
      </c>
      <c r="K26" s="6" t="s">
        <v>17</v>
      </c>
      <c r="L26" s="6" t="s">
        <v>460</v>
      </c>
      <c r="M26" s="6" t="s">
        <v>28</v>
      </c>
      <c r="N26" s="6">
        <v>36</v>
      </c>
      <c r="O26" s="10">
        <v>2.0636574074074075E-2</v>
      </c>
      <c r="P26" s="7">
        <f>O26-$O$109</f>
        <v>2.3495370370370389E-3</v>
      </c>
      <c r="Q26" s="27">
        <v>298</v>
      </c>
      <c r="R26" s="27">
        <v>3.77</v>
      </c>
      <c r="S26" s="17">
        <v>50</v>
      </c>
      <c r="T26" s="8"/>
      <c r="U26" s="8"/>
      <c r="V26" s="8"/>
      <c r="W26" s="8">
        <v>45</v>
      </c>
      <c r="X26" s="8">
        <v>15</v>
      </c>
      <c r="Y26" s="38">
        <v>3.9351851851851853E-2</v>
      </c>
      <c r="Z26" s="38">
        <f>Y26-Y$106</f>
        <v>6.4120370370370425E-3</v>
      </c>
      <c r="AA26" s="8">
        <v>274</v>
      </c>
      <c r="AB26" s="8">
        <v>3.5</v>
      </c>
      <c r="AC26" s="17">
        <v>41</v>
      </c>
      <c r="AD26" s="8"/>
      <c r="AE26" s="8">
        <v>31</v>
      </c>
      <c r="AF26" s="8">
        <v>10</v>
      </c>
      <c r="AG26" s="38">
        <v>1.7812499999999998E-2</v>
      </c>
      <c r="AH26" s="38">
        <f>AG26-$AG$106</f>
        <v>1.6666666666666635E-3</v>
      </c>
      <c r="AI26" s="8">
        <v>316</v>
      </c>
      <c r="AJ26" s="8">
        <v>4.0999999999999996</v>
      </c>
      <c r="AK26" s="17">
        <v>55</v>
      </c>
      <c r="AL26" s="63">
        <v>34</v>
      </c>
      <c r="AM26" s="63">
        <v>10</v>
      </c>
      <c r="AN26" s="64">
        <v>3.8935185185185191E-2</v>
      </c>
      <c r="AO26" s="64">
        <f>AN26-$AO$106</f>
        <v>6.0416666666666674E-3</v>
      </c>
      <c r="AP26" s="63">
        <v>286</v>
      </c>
      <c r="AQ26" s="63">
        <v>3.7</v>
      </c>
      <c r="AR26" s="17">
        <v>54</v>
      </c>
      <c r="AS26" s="63"/>
      <c r="AT26" s="63"/>
      <c r="AU26" s="63">
        <v>23</v>
      </c>
      <c r="AV26" s="63">
        <v>9</v>
      </c>
      <c r="AW26" s="64">
        <v>3.7210648148148152E-2</v>
      </c>
      <c r="AX26" s="64">
        <f>AW26-$AX$106</f>
        <v>2.5347222222222299E-3</v>
      </c>
      <c r="AY26" s="63">
        <v>276</v>
      </c>
      <c r="AZ26" s="63">
        <v>3.6</v>
      </c>
      <c r="BA26" s="63"/>
      <c r="BB26" s="17">
        <v>63</v>
      </c>
      <c r="BC26" s="45">
        <v>19</v>
      </c>
      <c r="BD26" s="43">
        <f>Y26+O26+AG26+AN26+AW26</f>
        <v>0.15394675925925927</v>
      </c>
      <c r="BE26" s="38">
        <f>BD26-$BE$106</f>
        <v>1.7060185185185178E-2</v>
      </c>
      <c r="BF26" s="72">
        <v>35</v>
      </c>
      <c r="BG26" s="72">
        <v>10</v>
      </c>
      <c r="BH26" s="17">
        <v>50</v>
      </c>
      <c r="BI26" s="17">
        <v>41</v>
      </c>
      <c r="BJ26" s="17">
        <v>55</v>
      </c>
      <c r="BK26" s="17">
        <v>54</v>
      </c>
      <c r="BL26" s="17">
        <v>63</v>
      </c>
      <c r="BM26" s="69">
        <f>LARGE(BH26:BL26,1)+LARGE(BH26:BL26,2)+LARGE(BH26:BL26,3)</f>
        <v>172</v>
      </c>
      <c r="BN26" s="8"/>
    </row>
    <row r="27" spans="1:66" ht="14" x14ac:dyDescent="0.2">
      <c r="A27" s="8">
        <v>38</v>
      </c>
      <c r="B27" s="8">
        <v>5</v>
      </c>
      <c r="C27" s="6" t="s">
        <v>544</v>
      </c>
      <c r="D27" s="6" t="s">
        <v>545</v>
      </c>
      <c r="E27" s="6" t="s">
        <v>259</v>
      </c>
      <c r="F27" s="6" t="s">
        <v>546</v>
      </c>
      <c r="G27" s="24" t="s">
        <v>47</v>
      </c>
      <c r="H27" s="6" t="s">
        <v>78</v>
      </c>
      <c r="I27" s="6" t="s">
        <v>598</v>
      </c>
      <c r="J27" s="6" t="s">
        <v>547</v>
      </c>
      <c r="K27" s="6" t="s">
        <v>17</v>
      </c>
      <c r="L27" s="6" t="s">
        <v>148</v>
      </c>
      <c r="M27" s="6" t="s">
        <v>28</v>
      </c>
      <c r="N27" s="6">
        <v>38</v>
      </c>
      <c r="O27" s="10">
        <v>2.0879629629629626E-2</v>
      </c>
      <c r="P27" s="7">
        <f>O27-$O$109</f>
        <v>2.5925925925925908E-3</v>
      </c>
      <c r="Q27" s="27">
        <v>264</v>
      </c>
      <c r="R27" s="27">
        <v>4</v>
      </c>
      <c r="S27" s="17">
        <v>48</v>
      </c>
      <c r="T27" s="8"/>
      <c r="U27" s="8"/>
      <c r="V27" s="8"/>
      <c r="W27" s="8">
        <v>30</v>
      </c>
      <c r="X27" s="8">
        <v>4</v>
      </c>
      <c r="Y27" s="38">
        <v>3.7581018518518521E-2</v>
      </c>
      <c r="Z27" s="38">
        <f>Y27-Y$106</f>
        <v>4.6412037037037099E-3</v>
      </c>
      <c r="AA27" s="8">
        <v>255</v>
      </c>
      <c r="AB27" s="8">
        <v>3.9</v>
      </c>
      <c r="AC27" s="17">
        <v>56</v>
      </c>
      <c r="AD27" s="8"/>
      <c r="AE27" s="8">
        <v>38</v>
      </c>
      <c r="AF27" s="8">
        <v>4</v>
      </c>
      <c r="AG27" s="38">
        <v>1.7997685185185186E-2</v>
      </c>
      <c r="AH27" s="38">
        <f>AG27-$AG$106</f>
        <v>1.8518518518518511E-3</v>
      </c>
      <c r="AI27" s="8">
        <v>287</v>
      </c>
      <c r="AJ27" s="8">
        <v>4.3</v>
      </c>
      <c r="AK27" s="17">
        <v>48</v>
      </c>
      <c r="AL27" s="63">
        <v>26</v>
      </c>
      <c r="AM27" s="63">
        <v>3</v>
      </c>
      <c r="AN27" s="64">
        <v>3.7662037037037036E-2</v>
      </c>
      <c r="AO27" s="64">
        <f>AN27-$AO$106</f>
        <v>4.7685185185185122E-3</v>
      </c>
      <c r="AP27" s="63">
        <v>273</v>
      </c>
      <c r="AQ27" s="63">
        <v>4.0999999999999996</v>
      </c>
      <c r="AR27" s="17">
        <v>62</v>
      </c>
      <c r="AS27" s="63"/>
      <c r="AT27" s="63"/>
      <c r="AU27" s="63">
        <v>25</v>
      </c>
      <c r="AV27" s="63">
        <v>4</v>
      </c>
      <c r="AW27" s="64">
        <v>3.7222222222222219E-2</v>
      </c>
      <c r="AX27" s="64">
        <f>AW27-$AX$106</f>
        <v>2.5462962962962965E-3</v>
      </c>
      <c r="AY27" s="63">
        <v>264</v>
      </c>
      <c r="AZ27" s="63">
        <v>3.9</v>
      </c>
      <c r="BA27" s="63"/>
      <c r="BB27" s="17">
        <v>61</v>
      </c>
      <c r="BC27" s="45">
        <v>17</v>
      </c>
      <c r="BD27" s="43">
        <f>Y27+O27+AG27+AN27+AW27</f>
        <v>0.15134259259259258</v>
      </c>
      <c r="BE27" s="38">
        <f>BD27-$BE$106</f>
        <v>1.4456018518518493E-2</v>
      </c>
      <c r="BF27" s="72">
        <v>33</v>
      </c>
      <c r="BG27" s="72">
        <v>5</v>
      </c>
      <c r="BH27" s="17">
        <v>48</v>
      </c>
      <c r="BI27" s="17">
        <v>56</v>
      </c>
      <c r="BJ27" s="17">
        <v>48</v>
      </c>
      <c r="BK27" s="17">
        <v>62</v>
      </c>
      <c r="BL27" s="17">
        <v>61</v>
      </c>
      <c r="BM27" s="69">
        <f>LARGE(BH27:BL27,1)+LARGE(BH27:BL27,2)+LARGE(BH27:BL27,3)</f>
        <v>179</v>
      </c>
      <c r="BN27" s="8"/>
    </row>
    <row r="28" spans="1:66" ht="14" x14ac:dyDescent="0.2">
      <c r="A28" s="8">
        <v>71</v>
      </c>
      <c r="B28" s="5">
        <v>4</v>
      </c>
      <c r="C28" s="6" t="s">
        <v>348</v>
      </c>
      <c r="D28" s="6" t="s">
        <v>349</v>
      </c>
      <c r="E28" s="6" t="s">
        <v>259</v>
      </c>
      <c r="F28" s="6" t="s">
        <v>116</v>
      </c>
      <c r="G28" s="6" t="s">
        <v>14</v>
      </c>
      <c r="H28" s="6" t="s">
        <v>78</v>
      </c>
      <c r="I28" s="6" t="s">
        <v>117</v>
      </c>
      <c r="J28" s="6" t="s">
        <v>329</v>
      </c>
      <c r="K28" s="6" t="s">
        <v>17</v>
      </c>
      <c r="L28" s="6" t="s">
        <v>37</v>
      </c>
      <c r="M28" s="6" t="s">
        <v>28</v>
      </c>
      <c r="N28" s="6">
        <v>71</v>
      </c>
      <c r="O28" s="10">
        <v>2.3472222222222217E-2</v>
      </c>
      <c r="P28" s="7">
        <f>O28-$O$109</f>
        <v>5.1851851851851816E-3</v>
      </c>
      <c r="Q28" s="27">
        <v>258</v>
      </c>
      <c r="R28" s="8">
        <v>3.35</v>
      </c>
      <c r="S28" s="17">
        <v>15</v>
      </c>
      <c r="T28" s="8"/>
      <c r="U28" s="8"/>
      <c r="V28" s="8"/>
      <c r="W28" s="5">
        <v>52</v>
      </c>
      <c r="X28" s="8">
        <v>2</v>
      </c>
      <c r="Y28" s="38">
        <v>4.1111111111111112E-2</v>
      </c>
      <c r="Z28" s="38">
        <f>Y28-Y$106</f>
        <v>8.1712962962963015E-3</v>
      </c>
      <c r="AA28" s="8">
        <v>247</v>
      </c>
      <c r="AB28" s="8">
        <v>3.2</v>
      </c>
      <c r="AC28" s="17">
        <v>34</v>
      </c>
      <c r="AD28" s="8"/>
      <c r="AE28" s="5">
        <v>48</v>
      </c>
      <c r="AF28" s="8">
        <v>1</v>
      </c>
      <c r="AG28" s="38">
        <v>1.8368055555555554E-2</v>
      </c>
      <c r="AH28" s="38">
        <f>AG28-$AG$106</f>
        <v>2.2222222222222192E-3</v>
      </c>
      <c r="AI28" s="8">
        <v>278</v>
      </c>
      <c r="AJ28" s="8">
        <v>3.6</v>
      </c>
      <c r="AK28" s="17">
        <v>38</v>
      </c>
      <c r="AL28" s="63">
        <v>50</v>
      </c>
      <c r="AM28" s="63">
        <v>2</v>
      </c>
      <c r="AN28" s="64">
        <v>4.2696759259259261E-2</v>
      </c>
      <c r="AO28" s="64">
        <f>AN28-$AO$106</f>
        <v>9.8032407407407374E-3</v>
      </c>
      <c r="AP28" s="63">
        <v>258</v>
      </c>
      <c r="AQ28" s="63">
        <v>3.3</v>
      </c>
      <c r="AR28" s="17">
        <v>38</v>
      </c>
      <c r="AS28" s="63"/>
      <c r="AT28" s="63"/>
      <c r="AU28" s="63">
        <v>26</v>
      </c>
      <c r="AV28" s="63">
        <v>1</v>
      </c>
      <c r="AW28" s="64">
        <v>3.7280092592592594E-2</v>
      </c>
      <c r="AX28" s="64">
        <f>AW28-$AX$106</f>
        <v>2.6041666666666713E-3</v>
      </c>
      <c r="AY28" s="63">
        <v>270</v>
      </c>
      <c r="AZ28" s="63">
        <v>4.0999999999999996</v>
      </c>
      <c r="BA28" s="63"/>
      <c r="BB28" s="17">
        <v>60</v>
      </c>
      <c r="BC28" s="45">
        <v>29</v>
      </c>
      <c r="BD28" s="43">
        <f>Y28+O28+AG28+AN28+AW28</f>
        <v>0.16292824074074075</v>
      </c>
      <c r="BE28" s="38">
        <f>BD28-$BE$106</f>
        <v>2.6041666666666657E-2</v>
      </c>
      <c r="BF28" s="72">
        <v>49</v>
      </c>
      <c r="BG28" s="72">
        <v>1</v>
      </c>
      <c r="BH28" s="17">
        <v>15</v>
      </c>
      <c r="BI28" s="17">
        <v>34</v>
      </c>
      <c r="BJ28" s="17">
        <v>38</v>
      </c>
      <c r="BK28" s="17">
        <v>38</v>
      </c>
      <c r="BL28" s="17">
        <v>60</v>
      </c>
      <c r="BM28" s="69">
        <f>LARGE(BH28:BL28,1)+LARGE(BH28:BL28,2)+LARGE(BH28:BL28,3)</f>
        <v>136</v>
      </c>
      <c r="BN28" s="8"/>
    </row>
    <row r="29" spans="1:66" ht="14" x14ac:dyDescent="0.2">
      <c r="A29" s="8">
        <v>26</v>
      </c>
      <c r="B29" s="5">
        <v>2</v>
      </c>
      <c r="C29" s="6" t="s">
        <v>468</v>
      </c>
      <c r="D29" s="6" t="s">
        <v>328</v>
      </c>
      <c r="E29" s="6" t="s">
        <v>259</v>
      </c>
      <c r="F29" s="6" t="s">
        <v>469</v>
      </c>
      <c r="G29" s="6" t="s">
        <v>71</v>
      </c>
      <c r="H29" s="6" t="s">
        <v>78</v>
      </c>
      <c r="I29" s="6" t="s">
        <v>470</v>
      </c>
      <c r="J29" s="6" t="s">
        <v>471</v>
      </c>
      <c r="K29" s="6" t="s">
        <v>26</v>
      </c>
      <c r="L29" s="6" t="s">
        <v>166</v>
      </c>
      <c r="M29" s="6" t="s">
        <v>28</v>
      </c>
      <c r="N29" s="6">
        <v>26</v>
      </c>
      <c r="O29" s="10">
        <v>2.0057870370370368E-2</v>
      </c>
      <c r="P29" s="7">
        <f>O29-$O$109</f>
        <v>1.7708333333333326E-3</v>
      </c>
      <c r="Q29" s="27">
        <v>309</v>
      </c>
      <c r="R29" s="27">
        <v>4.01</v>
      </c>
      <c r="S29" s="17">
        <v>60</v>
      </c>
      <c r="T29" s="8"/>
      <c r="U29" s="8"/>
      <c r="V29" s="8"/>
      <c r="W29" s="5">
        <v>34</v>
      </c>
      <c r="X29" s="8">
        <v>4</v>
      </c>
      <c r="Y29" s="38">
        <v>3.8090277777777778E-2</v>
      </c>
      <c r="Z29" s="38">
        <f>Y29-Y$106</f>
        <v>5.1504629629629678E-3</v>
      </c>
      <c r="AA29" s="8">
        <v>277</v>
      </c>
      <c r="AB29" s="8">
        <v>3.6</v>
      </c>
      <c r="AC29" s="17">
        <v>52</v>
      </c>
      <c r="AD29" s="8"/>
      <c r="AE29" s="5">
        <v>25</v>
      </c>
      <c r="AF29" s="8">
        <v>4</v>
      </c>
      <c r="AG29" s="38">
        <v>1.7476851851851851E-2</v>
      </c>
      <c r="AH29" s="38">
        <f>AG29-$AG$106</f>
        <v>1.3310185185185161E-3</v>
      </c>
      <c r="AI29" s="8">
        <v>319</v>
      </c>
      <c r="AJ29" s="8">
        <v>4.2</v>
      </c>
      <c r="AK29" s="17">
        <v>62</v>
      </c>
      <c r="AL29" s="63">
        <v>47</v>
      </c>
      <c r="AM29" s="63">
        <v>9</v>
      </c>
      <c r="AN29" s="64">
        <v>4.2164351851851856E-2</v>
      </c>
      <c r="AO29" s="64">
        <f>AN29-$AO$106</f>
        <v>9.2708333333333323E-3</v>
      </c>
      <c r="AP29" s="63">
        <v>266</v>
      </c>
      <c r="AQ29" s="63">
        <v>3.5</v>
      </c>
      <c r="AR29" s="17">
        <v>41</v>
      </c>
      <c r="AS29" s="63"/>
      <c r="AT29" s="63"/>
      <c r="AU29" s="63">
        <v>27</v>
      </c>
      <c r="AV29" s="63">
        <v>3</v>
      </c>
      <c r="AW29" s="64">
        <v>3.7395833333333336E-2</v>
      </c>
      <c r="AX29" s="64">
        <f>AW29-$AX$106</f>
        <v>2.7199074074074139E-3</v>
      </c>
      <c r="AY29" s="63">
        <v>286</v>
      </c>
      <c r="AZ29" s="63">
        <v>3.8</v>
      </c>
      <c r="BA29" s="63"/>
      <c r="BB29" s="17">
        <v>59</v>
      </c>
      <c r="BC29" s="45">
        <v>21</v>
      </c>
      <c r="BD29" s="43">
        <f>Y29+O29+AG29+AN29+AW29</f>
        <v>0.1551851851851852</v>
      </c>
      <c r="BE29" s="38">
        <f>BD29-$BE$106</f>
        <v>1.8298611111111113E-2</v>
      </c>
      <c r="BF29" s="72">
        <v>31</v>
      </c>
      <c r="BG29" s="72">
        <v>4</v>
      </c>
      <c r="BH29" s="17">
        <v>60</v>
      </c>
      <c r="BI29" s="17">
        <v>52</v>
      </c>
      <c r="BJ29" s="17">
        <v>62</v>
      </c>
      <c r="BK29" s="17">
        <v>41</v>
      </c>
      <c r="BL29" s="17">
        <v>59</v>
      </c>
      <c r="BM29" s="69">
        <f>LARGE(BH29:BL29,1)+LARGE(BH29:BL29,2)+LARGE(BH29:BL29,3)</f>
        <v>181</v>
      </c>
      <c r="BN29" s="8"/>
    </row>
    <row r="30" spans="1:66" ht="14" x14ac:dyDescent="0.2">
      <c r="A30" s="8">
        <v>19</v>
      </c>
      <c r="B30" s="27">
        <v>9</v>
      </c>
      <c r="C30" s="6" t="s">
        <v>315</v>
      </c>
      <c r="D30" s="6" t="s">
        <v>464</v>
      </c>
      <c r="E30" s="6" t="s">
        <v>259</v>
      </c>
      <c r="F30" s="6" t="s">
        <v>234</v>
      </c>
      <c r="G30" s="6" t="s">
        <v>24</v>
      </c>
      <c r="H30" s="6" t="s">
        <v>78</v>
      </c>
      <c r="I30" s="6" t="s">
        <v>598</v>
      </c>
      <c r="J30" s="6" t="s">
        <v>465</v>
      </c>
      <c r="K30" s="6" t="s">
        <v>26</v>
      </c>
      <c r="L30" s="6" t="s">
        <v>126</v>
      </c>
      <c r="M30" s="6" t="s">
        <v>44</v>
      </c>
      <c r="N30" s="6">
        <v>19</v>
      </c>
      <c r="O30" s="10">
        <v>1.954861111111111E-2</v>
      </c>
      <c r="P30" s="7">
        <f>O30-$O$109</f>
        <v>1.2615740740740747E-3</v>
      </c>
      <c r="Q30" s="27">
        <v>282</v>
      </c>
      <c r="R30" s="27">
        <v>4.21</v>
      </c>
      <c r="S30" s="17">
        <v>67</v>
      </c>
      <c r="T30" s="8"/>
      <c r="U30" s="8"/>
      <c r="V30" s="8"/>
      <c r="W30" s="5">
        <v>24</v>
      </c>
      <c r="X30" s="8">
        <v>8</v>
      </c>
      <c r="Y30" s="38">
        <v>3.6620370370370373E-2</v>
      </c>
      <c r="Z30" s="38">
        <f>Y30-Y$106</f>
        <v>3.6805555555555619E-3</v>
      </c>
      <c r="AA30" s="8">
        <v>266</v>
      </c>
      <c r="AB30" s="8">
        <v>4</v>
      </c>
      <c r="AC30" s="17">
        <v>62</v>
      </c>
      <c r="AD30" s="8"/>
      <c r="AE30" s="5">
        <v>39</v>
      </c>
      <c r="AF30" s="8">
        <v>12</v>
      </c>
      <c r="AG30" s="38">
        <v>1.8124999999999999E-2</v>
      </c>
      <c r="AH30" s="38">
        <f>AG30-$AG$106</f>
        <v>1.9791666666666638E-3</v>
      </c>
      <c r="AI30" s="8">
        <v>286</v>
      </c>
      <c r="AJ30" s="8">
        <v>4.3</v>
      </c>
      <c r="AK30" s="17">
        <v>47</v>
      </c>
      <c r="AL30" s="63">
        <v>32</v>
      </c>
      <c r="AM30" s="63">
        <v>11</v>
      </c>
      <c r="AN30" s="64">
        <v>3.8796296296296294E-2</v>
      </c>
      <c r="AO30" s="64">
        <f>AN30-$AO$106</f>
        <v>5.9027777777777707E-3</v>
      </c>
      <c r="AP30" s="63">
        <v>262</v>
      </c>
      <c r="AQ30" s="63">
        <v>3.9</v>
      </c>
      <c r="AR30" s="17">
        <v>56</v>
      </c>
      <c r="AS30" s="63"/>
      <c r="AT30" s="63"/>
      <c r="AU30" s="63">
        <v>28</v>
      </c>
      <c r="AV30" s="63">
        <v>8</v>
      </c>
      <c r="AW30" s="64">
        <v>3.875E-2</v>
      </c>
      <c r="AX30" s="64">
        <f>AW30-$AX$106</f>
        <v>4.0740740740740772E-3</v>
      </c>
      <c r="AY30" s="63">
        <v>262</v>
      </c>
      <c r="AZ30" s="63">
        <v>3.9</v>
      </c>
      <c r="BA30" s="63"/>
      <c r="BB30" s="17">
        <v>59</v>
      </c>
      <c r="BC30" s="45">
        <v>18</v>
      </c>
      <c r="BD30" s="43">
        <f>Y30+O30+AG30+AN30+AW30</f>
        <v>0.15184027777777778</v>
      </c>
      <c r="BE30" s="38">
        <f>BD30-$BE$106</f>
        <v>1.4953703703703691E-2</v>
      </c>
      <c r="BF30" s="72">
        <v>29</v>
      </c>
      <c r="BG30" s="72">
        <v>10</v>
      </c>
      <c r="BH30" s="17">
        <v>67</v>
      </c>
      <c r="BI30" s="17">
        <v>62</v>
      </c>
      <c r="BJ30" s="17">
        <v>47</v>
      </c>
      <c r="BK30" s="17">
        <v>56</v>
      </c>
      <c r="BL30" s="17">
        <v>59</v>
      </c>
      <c r="BM30" s="69">
        <f>LARGE(BH30:BL30,1)+LARGE(BH30:BL30,2)+LARGE(BH30:BL30,3)</f>
        <v>188</v>
      </c>
      <c r="BN30" s="8"/>
    </row>
    <row r="31" spans="1:66" ht="14" x14ac:dyDescent="0.2">
      <c r="A31" s="5" t="s">
        <v>649</v>
      </c>
      <c r="B31" s="8"/>
      <c r="C31" s="6" t="s">
        <v>449</v>
      </c>
      <c r="D31" s="6" t="s">
        <v>616</v>
      </c>
      <c r="E31" s="6" t="s">
        <v>259</v>
      </c>
      <c r="F31" s="6" t="s">
        <v>77</v>
      </c>
      <c r="G31" s="6" t="s">
        <v>41</v>
      </c>
      <c r="H31" s="6" t="s">
        <v>78</v>
      </c>
      <c r="I31" s="6" t="s">
        <v>617</v>
      </c>
      <c r="J31" s="6" t="s">
        <v>618</v>
      </c>
      <c r="K31" s="6" t="s">
        <v>17</v>
      </c>
      <c r="L31" s="6" t="s">
        <v>81</v>
      </c>
      <c r="M31" s="6" t="s">
        <v>28</v>
      </c>
      <c r="N31" s="6"/>
      <c r="O31" s="10"/>
      <c r="P31" s="8"/>
      <c r="Q31" s="8"/>
      <c r="R31" s="8"/>
      <c r="S31" s="8"/>
      <c r="T31" s="8"/>
      <c r="U31" s="8"/>
      <c r="V31" s="8"/>
      <c r="W31" s="8">
        <v>56</v>
      </c>
      <c r="X31" s="8">
        <v>18</v>
      </c>
      <c r="Y31" s="38">
        <v>4.2361111111111106E-2</v>
      </c>
      <c r="Z31" s="38">
        <f>Y31-Y$106</f>
        <v>9.4212962962962957E-3</v>
      </c>
      <c r="AA31" s="8">
        <v>224</v>
      </c>
      <c r="AB31" s="8">
        <v>3</v>
      </c>
      <c r="AC31" s="17">
        <v>30</v>
      </c>
      <c r="AD31" s="8"/>
      <c r="AE31" s="8">
        <v>52</v>
      </c>
      <c r="AF31" s="8">
        <v>15</v>
      </c>
      <c r="AG31" s="38">
        <v>1.8460648148148146E-2</v>
      </c>
      <c r="AH31" s="38">
        <f>AG31-$AG$106</f>
        <v>2.3148148148148112E-3</v>
      </c>
      <c r="AI31" s="8">
        <v>276</v>
      </c>
      <c r="AJ31" s="8">
        <v>3.7</v>
      </c>
      <c r="AK31" s="17">
        <v>34</v>
      </c>
      <c r="AL31" s="63">
        <v>44</v>
      </c>
      <c r="AM31" s="63">
        <v>14</v>
      </c>
      <c r="AN31" s="64">
        <v>4.1817129629629628E-2</v>
      </c>
      <c r="AO31" s="64">
        <f>AN31-$AO$106</f>
        <v>8.9236111111111044E-3</v>
      </c>
      <c r="AP31" s="63">
        <v>258</v>
      </c>
      <c r="AQ31" s="63">
        <v>3.4</v>
      </c>
      <c r="AR31" s="17">
        <v>44</v>
      </c>
      <c r="AS31" s="63"/>
      <c r="AT31" s="63"/>
      <c r="AU31" s="63">
        <v>29</v>
      </c>
      <c r="AV31" s="63">
        <v>10</v>
      </c>
      <c r="AW31" s="64">
        <v>3.8773148148148147E-2</v>
      </c>
      <c r="AX31" s="64">
        <f>AW31-$AX$106</f>
        <v>4.0972222222222243E-3</v>
      </c>
      <c r="AY31" s="63">
        <v>255</v>
      </c>
      <c r="AZ31" s="63">
        <v>3.4</v>
      </c>
      <c r="BA31" s="63"/>
      <c r="BB31" s="17">
        <v>57</v>
      </c>
      <c r="BC31" s="45"/>
      <c r="BD31" s="44" t="s">
        <v>655</v>
      </c>
      <c r="BE31" s="38"/>
      <c r="BF31" s="72">
        <v>52</v>
      </c>
      <c r="BG31" s="72">
        <v>17</v>
      </c>
      <c r="BH31" s="8"/>
      <c r="BI31" s="17">
        <v>30</v>
      </c>
      <c r="BJ31" s="17">
        <v>34</v>
      </c>
      <c r="BK31" s="17">
        <v>44</v>
      </c>
      <c r="BL31" s="17">
        <v>57</v>
      </c>
      <c r="BM31" s="69">
        <f>LARGE(BH31:BL31,1)+LARGE(BH31:BL31,2)+LARGE(BH31:BL31,3)</f>
        <v>135</v>
      </c>
      <c r="BN31" s="8"/>
    </row>
    <row r="32" spans="1:66" ht="14" x14ac:dyDescent="0.2">
      <c r="A32" s="8">
        <v>55</v>
      </c>
      <c r="B32" s="8">
        <v>7</v>
      </c>
      <c r="C32" s="6" t="s">
        <v>488</v>
      </c>
      <c r="D32" s="6" t="s">
        <v>489</v>
      </c>
      <c r="E32" s="6" t="s">
        <v>259</v>
      </c>
      <c r="F32" s="6" t="s">
        <v>203</v>
      </c>
      <c r="G32" s="24" t="s">
        <v>47</v>
      </c>
      <c r="H32" s="6" t="s">
        <v>78</v>
      </c>
      <c r="I32" s="6" t="s">
        <v>205</v>
      </c>
      <c r="J32" s="6" t="s">
        <v>490</v>
      </c>
      <c r="K32" s="6" t="s">
        <v>17</v>
      </c>
      <c r="L32" s="6" t="s">
        <v>491</v>
      </c>
      <c r="M32" s="6" t="s">
        <v>28</v>
      </c>
      <c r="N32" s="6">
        <v>55</v>
      </c>
      <c r="O32" s="10">
        <v>2.2118055555555557E-2</v>
      </c>
      <c r="P32" s="7">
        <f>O32-$O$109</f>
        <v>3.8310185185185218E-3</v>
      </c>
      <c r="Q32" s="27">
        <v>204</v>
      </c>
      <c r="R32" s="27">
        <v>3.52</v>
      </c>
      <c r="S32" s="17">
        <v>31</v>
      </c>
      <c r="T32" s="8"/>
      <c r="U32" s="8"/>
      <c r="V32" s="8"/>
      <c r="W32" s="8">
        <v>40</v>
      </c>
      <c r="X32" s="8">
        <v>5</v>
      </c>
      <c r="Y32" s="38">
        <v>3.9016203703703699E-2</v>
      </c>
      <c r="Z32" s="38">
        <f>Y32-Y$106</f>
        <v>6.0763888888888881E-3</v>
      </c>
      <c r="AA32" s="8">
        <v>210</v>
      </c>
      <c r="AB32" s="8">
        <v>3.7</v>
      </c>
      <c r="AC32" s="17">
        <v>46</v>
      </c>
      <c r="AD32" s="8"/>
      <c r="AE32" s="8">
        <v>46</v>
      </c>
      <c r="AF32" s="8">
        <v>6</v>
      </c>
      <c r="AG32" s="38">
        <v>1.8333333333333333E-2</v>
      </c>
      <c r="AH32" s="38">
        <f>AG32-$AG$106</f>
        <v>2.1874999999999985E-3</v>
      </c>
      <c r="AI32" s="8">
        <v>240</v>
      </c>
      <c r="AJ32" s="8">
        <v>4.2</v>
      </c>
      <c r="AK32" s="17">
        <v>40</v>
      </c>
      <c r="AL32" s="63" t="s">
        <v>649</v>
      </c>
      <c r="AM32" s="63"/>
      <c r="AN32" s="63"/>
      <c r="AO32" s="63"/>
      <c r="AP32" s="63"/>
      <c r="AQ32" s="63"/>
      <c r="AR32" s="17"/>
      <c r="AS32" s="63"/>
      <c r="AT32" s="63"/>
      <c r="AU32" s="63">
        <v>30</v>
      </c>
      <c r="AV32" s="63">
        <v>5</v>
      </c>
      <c r="AW32" s="64">
        <v>3.8819444444444441E-2</v>
      </c>
      <c r="AX32" s="64">
        <f>AW32-$AX$106</f>
        <v>4.1435185185185186E-3</v>
      </c>
      <c r="AY32" s="63">
        <v>198</v>
      </c>
      <c r="AZ32" s="63">
        <v>3.5</v>
      </c>
      <c r="BA32" s="63"/>
      <c r="BB32" s="17">
        <v>56</v>
      </c>
      <c r="BC32" s="45"/>
      <c r="BD32" s="44" t="s">
        <v>655</v>
      </c>
      <c r="BE32" s="38"/>
      <c r="BF32" s="72">
        <v>45</v>
      </c>
      <c r="BG32" s="72">
        <v>6</v>
      </c>
      <c r="BH32" s="17">
        <v>31</v>
      </c>
      <c r="BI32" s="17">
        <v>46</v>
      </c>
      <c r="BJ32" s="17">
        <v>40</v>
      </c>
      <c r="BK32" s="17"/>
      <c r="BL32" s="17">
        <v>56</v>
      </c>
      <c r="BM32" s="69">
        <f>LARGE(BH32:BL32,1)+LARGE(BH32:BL32,2)+LARGE(BH32:BL32,3)</f>
        <v>142</v>
      </c>
      <c r="BN32" s="8"/>
    </row>
    <row r="33" spans="1:66" ht="14" x14ac:dyDescent="0.2">
      <c r="A33" s="8">
        <v>74</v>
      </c>
      <c r="B33" s="27">
        <v>22</v>
      </c>
      <c r="C33" s="6" t="s">
        <v>263</v>
      </c>
      <c r="D33" s="6" t="s">
        <v>264</v>
      </c>
      <c r="E33" s="6" t="s">
        <v>259</v>
      </c>
      <c r="F33" s="6" t="s">
        <v>265</v>
      </c>
      <c r="G33" s="6" t="s">
        <v>41</v>
      </c>
      <c r="H33" s="11" t="s">
        <v>15</v>
      </c>
      <c r="I33" s="6" t="s">
        <v>117</v>
      </c>
      <c r="J33" s="6" t="s">
        <v>266</v>
      </c>
      <c r="K33" s="6" t="s">
        <v>17</v>
      </c>
      <c r="L33" s="6" t="s">
        <v>267</v>
      </c>
      <c r="M33" s="6" t="s">
        <v>44</v>
      </c>
      <c r="N33" s="6">
        <v>74</v>
      </c>
      <c r="O33" s="10">
        <v>2.431712962962963E-2</v>
      </c>
      <c r="P33" s="7">
        <f>O33-$O$109</f>
        <v>6.0300925925925938E-3</v>
      </c>
      <c r="Q33" s="27">
        <v>234</v>
      </c>
      <c r="R33" s="27">
        <v>3.16</v>
      </c>
      <c r="S33" s="17">
        <v>12</v>
      </c>
      <c r="T33" s="8"/>
      <c r="U33" s="8"/>
      <c r="V33" s="8"/>
      <c r="W33" s="5">
        <v>40</v>
      </c>
      <c r="X33" s="8">
        <v>13</v>
      </c>
      <c r="Y33" s="38">
        <v>3.9016203703703699E-2</v>
      </c>
      <c r="Z33" s="38">
        <f>Y33-Y$106</f>
        <v>6.0763888888888881E-3</v>
      </c>
      <c r="AA33" s="8">
        <v>249</v>
      </c>
      <c r="AB33" s="8">
        <v>3.6</v>
      </c>
      <c r="AC33" s="17">
        <v>46</v>
      </c>
      <c r="AD33" s="8"/>
      <c r="AE33" s="5" t="s">
        <v>649</v>
      </c>
      <c r="AF33" s="8"/>
      <c r="AG33" s="38"/>
      <c r="AH33" s="38"/>
      <c r="AI33" s="8"/>
      <c r="AJ33" s="8"/>
      <c r="AK33" s="17"/>
      <c r="AL33" s="63">
        <v>54</v>
      </c>
      <c r="AM33" s="63">
        <v>16</v>
      </c>
      <c r="AN33" s="64">
        <v>4.3483796296296291E-2</v>
      </c>
      <c r="AO33" s="64">
        <f>AN33-$AO$106</f>
        <v>1.0590277777777768E-2</v>
      </c>
      <c r="AP33" s="63">
        <v>236</v>
      </c>
      <c r="AQ33" s="63">
        <v>3.4</v>
      </c>
      <c r="AR33" s="17">
        <v>34</v>
      </c>
      <c r="AS33" s="63"/>
      <c r="AT33" s="63"/>
      <c r="AU33" s="63">
        <v>30</v>
      </c>
      <c r="AV33" s="63">
        <v>11</v>
      </c>
      <c r="AW33" s="64">
        <v>3.8819444444444441E-2</v>
      </c>
      <c r="AX33" s="64">
        <f>AW33-$AX$106</f>
        <v>4.1435185185185186E-3</v>
      </c>
      <c r="AY33" s="63">
        <v>246</v>
      </c>
      <c r="AZ33" s="63">
        <v>3.6</v>
      </c>
      <c r="BA33" s="63">
        <v>176</v>
      </c>
      <c r="BB33" s="17">
        <v>56</v>
      </c>
      <c r="BC33" s="45"/>
      <c r="BD33" s="44" t="s">
        <v>655</v>
      </c>
      <c r="BE33" s="38"/>
      <c r="BF33" s="72">
        <v>50</v>
      </c>
      <c r="BG33" s="72">
        <v>16</v>
      </c>
      <c r="BH33" s="17">
        <v>12</v>
      </c>
      <c r="BI33" s="17">
        <v>46</v>
      </c>
      <c r="BJ33" s="17"/>
      <c r="BK33" s="17">
        <v>34</v>
      </c>
      <c r="BL33" s="17">
        <v>56</v>
      </c>
      <c r="BM33" s="69">
        <f>LARGE(BH33:BL33,1)+LARGE(BH33:BL33,2)+LARGE(BH33:BL33,3)</f>
        <v>136</v>
      </c>
      <c r="BN33" s="8"/>
    </row>
    <row r="34" spans="1:66" ht="14" x14ac:dyDescent="0.2">
      <c r="A34" s="8">
        <v>60</v>
      </c>
      <c r="B34" s="5">
        <v>1</v>
      </c>
      <c r="C34" s="6" t="s">
        <v>398</v>
      </c>
      <c r="D34" s="6" t="s">
        <v>556</v>
      </c>
      <c r="E34" s="6" t="s">
        <v>259</v>
      </c>
      <c r="F34" s="6" t="s">
        <v>557</v>
      </c>
      <c r="G34" s="6" t="s">
        <v>558</v>
      </c>
      <c r="H34" s="6" t="s">
        <v>78</v>
      </c>
      <c r="I34" s="6" t="s">
        <v>559</v>
      </c>
      <c r="J34" s="6" t="s">
        <v>560</v>
      </c>
      <c r="K34" s="6" t="s">
        <v>17</v>
      </c>
      <c r="L34" s="6" t="s">
        <v>561</v>
      </c>
      <c r="M34" s="6" t="s">
        <v>28</v>
      </c>
      <c r="N34" s="6">
        <v>60</v>
      </c>
      <c r="O34" s="10">
        <v>2.2858796296296294E-2</v>
      </c>
      <c r="P34" s="7">
        <f>O34-$O$109</f>
        <v>4.5717592592592581E-3</v>
      </c>
      <c r="Q34" s="27">
        <v>234</v>
      </c>
      <c r="R34" s="27">
        <v>3.39</v>
      </c>
      <c r="S34" s="17">
        <v>26</v>
      </c>
      <c r="T34" s="8"/>
      <c r="U34" s="8"/>
      <c r="V34" s="8"/>
      <c r="W34" s="8">
        <v>55</v>
      </c>
      <c r="X34" s="8">
        <v>1</v>
      </c>
      <c r="Y34" s="38">
        <v>4.2152777777777782E-2</v>
      </c>
      <c r="Z34" s="38">
        <f>Y34-Y$106</f>
        <v>9.2129629629629714E-3</v>
      </c>
      <c r="AA34" s="8">
        <v>221</v>
      </c>
      <c r="AB34" s="8">
        <v>3.2</v>
      </c>
      <c r="AC34" s="17">
        <v>31</v>
      </c>
      <c r="AD34" s="8"/>
      <c r="AE34" s="8">
        <v>60</v>
      </c>
      <c r="AF34" s="8">
        <v>1</v>
      </c>
      <c r="AG34" s="38">
        <v>1.9189814814814816E-2</v>
      </c>
      <c r="AH34" s="38">
        <f>AG34-$AG$106</f>
        <v>3.0439814814814808E-3</v>
      </c>
      <c r="AI34" s="8">
        <v>233</v>
      </c>
      <c r="AJ34" s="8">
        <v>3.5</v>
      </c>
      <c r="AK34" s="17">
        <v>26</v>
      </c>
      <c r="AL34" s="63">
        <v>49</v>
      </c>
      <c r="AM34" s="63">
        <v>1</v>
      </c>
      <c r="AN34" s="64">
        <v>4.2581018518518525E-2</v>
      </c>
      <c r="AO34" s="64">
        <f>AN34-$AO$106</f>
        <v>9.6875000000000017E-3</v>
      </c>
      <c r="AP34" s="63">
        <v>226</v>
      </c>
      <c r="AQ34" s="63">
        <v>3.4</v>
      </c>
      <c r="AR34" s="17">
        <v>39</v>
      </c>
      <c r="AS34" s="63"/>
      <c r="AT34" s="63"/>
      <c r="AU34" s="63">
        <v>32</v>
      </c>
      <c r="AV34" s="63">
        <v>1</v>
      </c>
      <c r="AW34" s="64">
        <v>3.8842592592592588E-2</v>
      </c>
      <c r="AX34" s="64">
        <f>AW34-$AX$106</f>
        <v>4.1666666666666657E-3</v>
      </c>
      <c r="AY34" s="63">
        <v>240</v>
      </c>
      <c r="AZ34" s="63">
        <v>3.6</v>
      </c>
      <c r="BA34" s="63"/>
      <c r="BB34" s="17">
        <v>54</v>
      </c>
      <c r="BC34" s="45">
        <v>31</v>
      </c>
      <c r="BD34" s="43">
        <f>Y34+O34+AG34+AN34+AW34</f>
        <v>0.16562499999999999</v>
      </c>
      <c r="BE34" s="38">
        <f>BD34-$BE$106</f>
        <v>2.8738425925925903E-2</v>
      </c>
      <c r="BF34" s="72">
        <v>55</v>
      </c>
      <c r="BG34" s="72">
        <v>1</v>
      </c>
      <c r="BH34" s="17">
        <v>26</v>
      </c>
      <c r="BI34" s="17">
        <v>31</v>
      </c>
      <c r="BJ34" s="17">
        <v>26</v>
      </c>
      <c r="BK34" s="17">
        <v>39</v>
      </c>
      <c r="BL34" s="17">
        <v>54</v>
      </c>
      <c r="BM34" s="69">
        <f>LARGE(BH34:BL34,1)+LARGE(BH34:BL34,2)+LARGE(BH34:BL34,3)</f>
        <v>124</v>
      </c>
      <c r="BN34" s="8"/>
    </row>
    <row r="35" spans="1:66" ht="14" x14ac:dyDescent="0.2">
      <c r="A35" s="8">
        <v>39</v>
      </c>
      <c r="B35" s="27">
        <v>11</v>
      </c>
      <c r="C35" s="6" t="s">
        <v>324</v>
      </c>
      <c r="D35" s="6" t="s">
        <v>325</v>
      </c>
      <c r="E35" s="6" t="s">
        <v>259</v>
      </c>
      <c r="F35" s="6" t="s">
        <v>198</v>
      </c>
      <c r="G35" s="6" t="s">
        <v>41</v>
      </c>
      <c r="H35" s="11" t="s">
        <v>15</v>
      </c>
      <c r="I35" s="8"/>
      <c r="J35" s="6">
        <v>78220</v>
      </c>
      <c r="K35" s="6" t="s">
        <v>26</v>
      </c>
      <c r="L35" s="6" t="s">
        <v>326</v>
      </c>
      <c r="M35" s="6" t="s">
        <v>28</v>
      </c>
      <c r="N35" s="6">
        <v>39</v>
      </c>
      <c r="O35" s="10">
        <v>2.1006944444444443E-2</v>
      </c>
      <c r="P35" s="7">
        <f>O35-$O$109</f>
        <v>2.719907407407407E-3</v>
      </c>
      <c r="Q35" s="27">
        <v>270</v>
      </c>
      <c r="R35" s="27">
        <v>3.65</v>
      </c>
      <c r="S35" s="17">
        <v>47</v>
      </c>
      <c r="T35" s="8"/>
      <c r="U35" s="8"/>
      <c r="V35" s="8"/>
      <c r="W35" s="8">
        <v>35</v>
      </c>
      <c r="X35" s="8">
        <v>10</v>
      </c>
      <c r="Y35" s="38">
        <v>3.8692129629629632E-2</v>
      </c>
      <c r="Z35" s="38">
        <f>Y35-Y$106</f>
        <v>5.7523148148148212E-3</v>
      </c>
      <c r="AA35" s="8">
        <v>267</v>
      </c>
      <c r="AB35" s="8">
        <v>3.6</v>
      </c>
      <c r="AC35" s="17">
        <v>51</v>
      </c>
      <c r="AD35" s="8"/>
      <c r="AE35" s="8">
        <v>28</v>
      </c>
      <c r="AF35" s="8">
        <v>7</v>
      </c>
      <c r="AG35" s="38">
        <v>1.7696759259259259E-2</v>
      </c>
      <c r="AH35" s="38">
        <f>AG35-$AG$106</f>
        <v>1.5509259259259243E-3</v>
      </c>
      <c r="AI35" s="8">
        <v>306</v>
      </c>
      <c r="AJ35" s="8">
        <v>4.0999999999999996</v>
      </c>
      <c r="AK35" s="17">
        <v>58</v>
      </c>
      <c r="AL35" s="63">
        <v>36</v>
      </c>
      <c r="AM35" s="63">
        <v>11</v>
      </c>
      <c r="AN35" s="64">
        <v>3.9467592592592596E-2</v>
      </c>
      <c r="AO35" s="64">
        <f>AN35-$AO$106</f>
        <v>6.5740740740740725E-3</v>
      </c>
      <c r="AP35" s="63">
        <v>280</v>
      </c>
      <c r="AQ35" s="63">
        <v>3.8</v>
      </c>
      <c r="AR35" s="17">
        <v>52</v>
      </c>
      <c r="AS35" s="63"/>
      <c r="AT35" s="63"/>
      <c r="AU35" s="63">
        <v>33</v>
      </c>
      <c r="AV35" s="63">
        <v>12</v>
      </c>
      <c r="AW35" s="64">
        <v>3.8865740740740742E-2</v>
      </c>
      <c r="AX35" s="64">
        <f>AW35-$AX$106</f>
        <v>4.1898148148148198E-3</v>
      </c>
      <c r="AY35" s="63">
        <v>281</v>
      </c>
      <c r="AZ35" s="63">
        <v>3.8</v>
      </c>
      <c r="BA35" s="63"/>
      <c r="BB35" s="17">
        <v>53</v>
      </c>
      <c r="BC35" s="45">
        <v>22</v>
      </c>
      <c r="BD35" s="43">
        <f>Y35+O35+AG35+AN35+AW35</f>
        <v>0.15572916666666667</v>
      </c>
      <c r="BE35" s="38">
        <f>BD35-$BE$106</f>
        <v>1.8842592592592577E-2</v>
      </c>
      <c r="BF35" s="72">
        <v>37</v>
      </c>
      <c r="BG35" s="72">
        <v>11</v>
      </c>
      <c r="BH35" s="17">
        <v>47</v>
      </c>
      <c r="BI35" s="17">
        <v>51</v>
      </c>
      <c r="BJ35" s="17">
        <v>58</v>
      </c>
      <c r="BK35" s="17">
        <v>52</v>
      </c>
      <c r="BL35" s="17">
        <v>53</v>
      </c>
      <c r="BM35" s="69">
        <f>LARGE(BH35:BL35,1)+LARGE(BH35:BL35,2)+LARGE(BH35:BL35,3)</f>
        <v>163</v>
      </c>
      <c r="BN35" s="8"/>
    </row>
    <row r="36" spans="1:66" ht="14" x14ac:dyDescent="0.2">
      <c r="A36" s="8">
        <v>41</v>
      </c>
      <c r="B36" s="27">
        <v>13</v>
      </c>
      <c r="C36" s="6" t="s">
        <v>273</v>
      </c>
      <c r="D36" s="6" t="s">
        <v>274</v>
      </c>
      <c r="E36" s="6" t="s">
        <v>259</v>
      </c>
      <c r="F36" s="6" t="s">
        <v>31</v>
      </c>
      <c r="G36" s="6" t="s">
        <v>41</v>
      </c>
      <c r="H36" s="11" t="s">
        <v>15</v>
      </c>
      <c r="I36" s="5" t="s">
        <v>598</v>
      </c>
      <c r="J36" s="6" t="s">
        <v>275</v>
      </c>
      <c r="K36" s="6" t="s">
        <v>17</v>
      </c>
      <c r="L36" s="6" t="s">
        <v>276</v>
      </c>
      <c r="M36" s="6" t="s">
        <v>28</v>
      </c>
      <c r="N36" s="6">
        <v>41</v>
      </c>
      <c r="O36" s="10">
        <v>2.1099537037037038E-2</v>
      </c>
      <c r="P36" s="7">
        <f>O36-$O$109</f>
        <v>2.8125000000000025E-3</v>
      </c>
      <c r="Q36" s="27">
        <v>268</v>
      </c>
      <c r="R36" s="27">
        <v>3.67</v>
      </c>
      <c r="S36" s="17">
        <v>45</v>
      </c>
      <c r="T36" s="8"/>
      <c r="U36" s="8"/>
      <c r="V36" s="8"/>
      <c r="W36" s="5">
        <v>47</v>
      </c>
      <c r="X36" s="8">
        <v>17</v>
      </c>
      <c r="Y36" s="38">
        <v>3.9675925925925927E-2</v>
      </c>
      <c r="Z36" s="38">
        <f>Y36-Y$106</f>
        <v>6.7361111111111163E-3</v>
      </c>
      <c r="AA36" s="8">
        <v>259</v>
      </c>
      <c r="AB36" s="8">
        <v>3.7</v>
      </c>
      <c r="AC36" s="17">
        <v>39</v>
      </c>
      <c r="AD36" s="8"/>
      <c r="AE36" s="5">
        <v>55</v>
      </c>
      <c r="AF36" s="8">
        <v>17</v>
      </c>
      <c r="AG36" s="38">
        <v>1.8564814814814815E-2</v>
      </c>
      <c r="AH36" s="38">
        <f>AG36-$AG$106</f>
        <v>2.4189814814814803E-3</v>
      </c>
      <c r="AI36" s="8">
        <v>283</v>
      </c>
      <c r="AJ36" s="8">
        <v>3.9</v>
      </c>
      <c r="AK36" s="17">
        <v>31</v>
      </c>
      <c r="AL36" s="63">
        <v>30</v>
      </c>
      <c r="AM36" s="63">
        <v>9</v>
      </c>
      <c r="AN36" s="64">
        <v>3.8576388888888889E-2</v>
      </c>
      <c r="AO36" s="64">
        <f>AN36-$AO$106</f>
        <v>5.6828703703703659E-3</v>
      </c>
      <c r="AP36" s="63">
        <v>264</v>
      </c>
      <c r="AQ36" s="63">
        <v>3.7</v>
      </c>
      <c r="AR36" s="17">
        <v>58</v>
      </c>
      <c r="AS36" s="63"/>
      <c r="AT36" s="63"/>
      <c r="AU36" s="63">
        <v>33</v>
      </c>
      <c r="AV36" s="63">
        <v>13</v>
      </c>
      <c r="AW36" s="64">
        <v>3.8865740740740742E-2</v>
      </c>
      <c r="AX36" s="64">
        <f>AW36-$AX$106</f>
        <v>4.1898148148148198E-3</v>
      </c>
      <c r="AY36" s="63">
        <v>256</v>
      </c>
      <c r="AZ36" s="63">
        <v>3.6</v>
      </c>
      <c r="BA36" s="63"/>
      <c r="BB36" s="17">
        <v>53</v>
      </c>
      <c r="BC36" s="45">
        <v>23</v>
      </c>
      <c r="BD36" s="43">
        <f>Y36+O36+AG36+AN36+AW36</f>
        <v>0.1567824074074074</v>
      </c>
      <c r="BE36" s="38">
        <f>BD36-$BE$106</f>
        <v>1.9895833333333307E-2</v>
      </c>
      <c r="BF36" s="72">
        <v>41</v>
      </c>
      <c r="BG36" s="72">
        <v>12</v>
      </c>
      <c r="BH36" s="17">
        <v>45</v>
      </c>
      <c r="BI36" s="17">
        <v>39</v>
      </c>
      <c r="BJ36" s="17">
        <v>31</v>
      </c>
      <c r="BK36" s="17">
        <v>58</v>
      </c>
      <c r="BL36" s="17">
        <v>53</v>
      </c>
      <c r="BM36" s="69">
        <f>LARGE(BH36:BL36,1)+LARGE(BH36:BL36,2)+LARGE(BH36:BL36,3)</f>
        <v>156</v>
      </c>
      <c r="BN36" s="8"/>
    </row>
    <row r="37" spans="1:66" ht="14" x14ac:dyDescent="0.2">
      <c r="A37" s="8">
        <v>46</v>
      </c>
      <c r="B37" s="5">
        <v>6</v>
      </c>
      <c r="C37" s="6" t="s">
        <v>562</v>
      </c>
      <c r="D37" s="6" t="s">
        <v>563</v>
      </c>
      <c r="E37" s="6" t="s">
        <v>259</v>
      </c>
      <c r="F37" s="6" t="s">
        <v>564</v>
      </c>
      <c r="G37" s="6" t="s">
        <v>71</v>
      </c>
      <c r="H37" s="6" t="s">
        <v>78</v>
      </c>
      <c r="I37" s="6" t="s">
        <v>565</v>
      </c>
      <c r="J37" s="6" t="s">
        <v>566</v>
      </c>
      <c r="K37" s="6" t="s">
        <v>17</v>
      </c>
      <c r="L37" s="6" t="s">
        <v>567</v>
      </c>
      <c r="M37" s="6" t="s">
        <v>28</v>
      </c>
      <c r="N37" s="6">
        <v>46</v>
      </c>
      <c r="O37" s="10">
        <v>2.1250000000000002E-2</v>
      </c>
      <c r="P37" s="7">
        <f>O37-$O$109</f>
        <v>2.9629629629629659E-3</v>
      </c>
      <c r="Q37" s="27">
        <v>253</v>
      </c>
      <c r="R37" s="27">
        <v>3.83</v>
      </c>
      <c r="S37" s="17">
        <v>40</v>
      </c>
      <c r="T37" s="8"/>
      <c r="U37" s="8"/>
      <c r="V37" s="8"/>
      <c r="W37" s="5" t="s">
        <v>649</v>
      </c>
      <c r="X37" s="8"/>
      <c r="Y37" s="38"/>
      <c r="Z37" s="8"/>
      <c r="AA37" s="8"/>
      <c r="AB37" s="8"/>
      <c r="AC37" s="8"/>
      <c r="AD37" s="8"/>
      <c r="AE37" s="5">
        <v>36</v>
      </c>
      <c r="AF37" s="8">
        <v>7</v>
      </c>
      <c r="AG37" s="38">
        <v>1.7881944444444443E-2</v>
      </c>
      <c r="AH37" s="38">
        <f>AG37-$AG$106</f>
        <v>1.7361111111111084E-3</v>
      </c>
      <c r="AI37" s="8">
        <v>267</v>
      </c>
      <c r="AJ37" s="8">
        <v>4.0999999999999996</v>
      </c>
      <c r="AK37" s="17">
        <v>50</v>
      </c>
      <c r="AL37" s="63">
        <v>31</v>
      </c>
      <c r="AM37" s="63">
        <v>4</v>
      </c>
      <c r="AN37" s="64">
        <v>3.8634259259259257E-2</v>
      </c>
      <c r="AO37" s="64">
        <f>AN37-$AO$106</f>
        <v>5.7407407407407338E-3</v>
      </c>
      <c r="AP37" s="63">
        <v>257</v>
      </c>
      <c r="AQ37" s="63">
        <v>4</v>
      </c>
      <c r="AR37" s="17">
        <v>57</v>
      </c>
      <c r="AS37" s="63"/>
      <c r="AT37" s="63"/>
      <c r="AU37" s="63">
        <v>35</v>
      </c>
      <c r="AV37" s="63">
        <v>4</v>
      </c>
      <c r="AW37" s="64">
        <v>3.8877314814814816E-2</v>
      </c>
      <c r="AX37" s="64">
        <f>AW37-$AX$106</f>
        <v>4.2013888888888934E-3</v>
      </c>
      <c r="AY37" s="63">
        <v>243</v>
      </c>
      <c r="AZ37" s="63">
        <v>3.7</v>
      </c>
      <c r="BA37" s="63"/>
      <c r="BB37" s="17">
        <v>51</v>
      </c>
      <c r="BC37" s="45"/>
      <c r="BD37" s="44" t="s">
        <v>655</v>
      </c>
      <c r="BE37" s="38"/>
      <c r="BF37" s="72">
        <v>38</v>
      </c>
      <c r="BG37" s="72">
        <v>5</v>
      </c>
      <c r="BH37" s="17">
        <v>40</v>
      </c>
      <c r="BI37" s="8"/>
      <c r="BJ37" s="17">
        <v>50</v>
      </c>
      <c r="BK37" s="17">
        <v>57</v>
      </c>
      <c r="BL37" s="17">
        <v>51</v>
      </c>
      <c r="BM37" s="69">
        <f>LARGE(BH37:BL37,1)+LARGE(BH37:BL37,2)+LARGE(BH37:BL37,3)</f>
        <v>158</v>
      </c>
      <c r="BN37" s="8"/>
    </row>
    <row r="38" spans="1:66" ht="14" x14ac:dyDescent="0.2">
      <c r="A38" s="8">
        <v>61</v>
      </c>
      <c r="B38" s="27">
        <v>19</v>
      </c>
      <c r="C38" s="6" t="s">
        <v>593</v>
      </c>
      <c r="D38" s="6" t="s">
        <v>594</v>
      </c>
      <c r="E38" s="6" t="s">
        <v>259</v>
      </c>
      <c r="F38" s="6" t="s">
        <v>77</v>
      </c>
      <c r="G38" s="6" t="s">
        <v>41</v>
      </c>
      <c r="H38" s="6" t="s">
        <v>78</v>
      </c>
      <c r="I38" s="8"/>
      <c r="J38" s="6" t="s">
        <v>595</v>
      </c>
      <c r="K38" s="6" t="s">
        <v>61</v>
      </c>
      <c r="L38" s="6" t="s">
        <v>61</v>
      </c>
      <c r="M38" s="6" t="s">
        <v>28</v>
      </c>
      <c r="N38" s="6">
        <v>61</v>
      </c>
      <c r="O38" s="10">
        <v>2.2881944444444444E-2</v>
      </c>
      <c r="P38" s="7">
        <f>O38-$O$109</f>
        <v>4.5949074074074087E-3</v>
      </c>
      <c r="Q38" s="27">
        <v>260</v>
      </c>
      <c r="R38" s="27">
        <v>3.71</v>
      </c>
      <c r="S38" s="17">
        <v>25</v>
      </c>
      <c r="T38" s="8"/>
      <c r="U38" s="8"/>
      <c r="V38" s="8"/>
      <c r="W38" s="8">
        <v>44</v>
      </c>
      <c r="X38" s="8">
        <v>14</v>
      </c>
      <c r="Y38" s="38">
        <v>3.9212962962962963E-2</v>
      </c>
      <c r="Z38" s="38">
        <f>Y38-Y$106</f>
        <v>6.2731481481481527E-3</v>
      </c>
      <c r="AA38" s="8">
        <v>266</v>
      </c>
      <c r="AB38" s="8">
        <v>3.9</v>
      </c>
      <c r="AC38" s="17">
        <v>42</v>
      </c>
      <c r="AD38" s="8"/>
      <c r="AE38" s="8">
        <v>57</v>
      </c>
      <c r="AF38" s="8">
        <v>18</v>
      </c>
      <c r="AG38" s="38">
        <v>1.8715277777777779E-2</v>
      </c>
      <c r="AH38" s="38">
        <f>AG38-$AG$106</f>
        <v>2.5694444444444436E-3</v>
      </c>
      <c r="AI38" s="8">
        <v>268</v>
      </c>
      <c r="AJ38" s="8">
        <v>3.9</v>
      </c>
      <c r="AK38" s="17">
        <v>29</v>
      </c>
      <c r="AL38" s="63">
        <v>39</v>
      </c>
      <c r="AM38" s="63">
        <v>12</v>
      </c>
      <c r="AN38" s="64">
        <v>4.071759259259259E-2</v>
      </c>
      <c r="AO38" s="64">
        <f>AN38-$AO$106</f>
        <v>7.8240740740740666E-3</v>
      </c>
      <c r="AP38" s="63">
        <v>252</v>
      </c>
      <c r="AQ38" s="63">
        <v>3.7</v>
      </c>
      <c r="AR38" s="17">
        <v>49</v>
      </c>
      <c r="AS38" s="63"/>
      <c r="AT38" s="63"/>
      <c r="AU38" s="63">
        <v>35</v>
      </c>
      <c r="AV38" s="63">
        <v>14</v>
      </c>
      <c r="AW38" s="64">
        <v>3.8877314814814816E-2</v>
      </c>
      <c r="AX38" s="64">
        <f>AW38-$AX$106</f>
        <v>4.2013888888888934E-3</v>
      </c>
      <c r="AY38" s="63">
        <v>261</v>
      </c>
      <c r="AZ38" s="63">
        <v>3.8</v>
      </c>
      <c r="BA38" s="63"/>
      <c r="BB38" s="17">
        <v>51</v>
      </c>
      <c r="BC38" s="45">
        <v>26</v>
      </c>
      <c r="BD38" s="43">
        <f>Y38+O38+AG38+AN38+AW38</f>
        <v>0.16040509259259259</v>
      </c>
      <c r="BE38" s="38">
        <f>BD38-$BE$106</f>
        <v>2.3518518518518494E-2</v>
      </c>
      <c r="BF38" s="72">
        <v>44</v>
      </c>
      <c r="BG38" s="72">
        <v>13</v>
      </c>
      <c r="BH38" s="17">
        <v>25</v>
      </c>
      <c r="BI38" s="17">
        <v>42</v>
      </c>
      <c r="BJ38" s="17">
        <v>29</v>
      </c>
      <c r="BK38" s="17">
        <v>49</v>
      </c>
      <c r="BL38" s="17">
        <v>51</v>
      </c>
      <c r="BM38" s="69">
        <f>LARGE(BH38:BL38,1)+LARGE(BH38:BL38,2)+LARGE(BH38:BL38,3)</f>
        <v>142</v>
      </c>
      <c r="BN38" s="8"/>
    </row>
    <row r="39" spans="1:66" ht="14" x14ac:dyDescent="0.2">
      <c r="A39" s="8">
        <v>49</v>
      </c>
      <c r="B39" s="5">
        <v>1</v>
      </c>
      <c r="C39" s="6" t="s">
        <v>395</v>
      </c>
      <c r="D39" s="6" t="s">
        <v>121</v>
      </c>
      <c r="E39" s="6" t="s">
        <v>259</v>
      </c>
      <c r="F39" s="6" t="s">
        <v>31</v>
      </c>
      <c r="G39" s="6" t="s">
        <v>14</v>
      </c>
      <c r="H39" s="6" t="s">
        <v>78</v>
      </c>
      <c r="I39" s="6" t="s">
        <v>123</v>
      </c>
      <c r="J39" s="6" t="s">
        <v>396</v>
      </c>
      <c r="K39" s="6" t="s">
        <v>54</v>
      </c>
      <c r="L39" s="6" t="s">
        <v>397</v>
      </c>
      <c r="M39" s="6" t="s">
        <v>28</v>
      </c>
      <c r="N39" s="6">
        <v>49</v>
      </c>
      <c r="O39" s="10">
        <v>2.1400462962962965E-2</v>
      </c>
      <c r="P39" s="7">
        <f>O39-$O$109</f>
        <v>3.1134259259259292E-3</v>
      </c>
      <c r="Q39" s="27">
        <v>243</v>
      </c>
      <c r="R39" s="27">
        <v>3.52</v>
      </c>
      <c r="S39" s="17">
        <v>37</v>
      </c>
      <c r="T39" s="8"/>
      <c r="U39" s="8"/>
      <c r="V39" s="8"/>
      <c r="W39" s="8">
        <v>48</v>
      </c>
      <c r="X39" s="8">
        <v>1</v>
      </c>
      <c r="Y39" s="38">
        <v>4.0092592592592589E-2</v>
      </c>
      <c r="Z39" s="38">
        <f>Y39-Y$106</f>
        <v>7.1527777777777787E-3</v>
      </c>
      <c r="AA39" s="8">
        <v>238</v>
      </c>
      <c r="AB39" s="8">
        <v>3.4</v>
      </c>
      <c r="AC39" s="17">
        <v>38</v>
      </c>
      <c r="AD39" s="8"/>
      <c r="AE39" s="8">
        <v>56</v>
      </c>
      <c r="AF39" s="8">
        <v>2</v>
      </c>
      <c r="AG39" s="38">
        <v>1.8692129629629631E-2</v>
      </c>
      <c r="AH39" s="38">
        <f>AG39-$AG$106</f>
        <v>2.5462962962962965E-3</v>
      </c>
      <c r="AI39" s="8">
        <v>257</v>
      </c>
      <c r="AJ39" s="8">
        <v>3.8</v>
      </c>
      <c r="AK39" s="17">
        <v>30</v>
      </c>
      <c r="AL39" s="63">
        <v>43</v>
      </c>
      <c r="AM39" s="63">
        <v>1</v>
      </c>
      <c r="AN39" s="64">
        <v>4.1712962962962959E-2</v>
      </c>
      <c r="AO39" s="64">
        <f>AN39-$AO$106</f>
        <v>8.8194444444444353E-3</v>
      </c>
      <c r="AP39" s="63">
        <v>240</v>
      </c>
      <c r="AQ39" s="63">
        <v>3.5</v>
      </c>
      <c r="AR39" s="17">
        <v>46</v>
      </c>
      <c r="AS39" s="63"/>
      <c r="AT39" s="63"/>
      <c r="AU39" s="63">
        <v>37</v>
      </c>
      <c r="AV39" s="63">
        <v>2</v>
      </c>
      <c r="AW39" s="64">
        <v>3.892361111111111E-2</v>
      </c>
      <c r="AX39" s="64">
        <f>AW39-$AX$106</f>
        <v>4.2476851851851877E-3</v>
      </c>
      <c r="AY39" s="63">
        <v>239</v>
      </c>
      <c r="AZ39" s="63">
        <v>3.5</v>
      </c>
      <c r="BA39" s="63"/>
      <c r="BB39" s="17">
        <v>49</v>
      </c>
      <c r="BC39" s="45">
        <v>27</v>
      </c>
      <c r="BD39" s="43">
        <f>Y39+O39+AG39+AN39+AW39</f>
        <v>0.16082175925925926</v>
      </c>
      <c r="BE39" s="38">
        <f>BD39-$BE$106</f>
        <v>2.393518518518517E-2</v>
      </c>
      <c r="BF39" s="72">
        <v>53</v>
      </c>
      <c r="BG39" s="72">
        <v>2</v>
      </c>
      <c r="BH39" s="17">
        <v>37</v>
      </c>
      <c r="BI39" s="17">
        <v>38</v>
      </c>
      <c r="BJ39" s="17">
        <v>30</v>
      </c>
      <c r="BK39" s="17">
        <v>46</v>
      </c>
      <c r="BL39" s="17">
        <v>49</v>
      </c>
      <c r="BM39" s="69">
        <f>LARGE(BH39:BL39,1)+LARGE(BH39:BL39,2)+LARGE(BH39:BL39,3)</f>
        <v>133</v>
      </c>
      <c r="BN39" s="8"/>
    </row>
    <row r="40" spans="1:66" ht="14" x14ac:dyDescent="0.2">
      <c r="A40" s="8">
        <v>47</v>
      </c>
      <c r="B40" s="5">
        <v>4</v>
      </c>
      <c r="C40" s="6" t="s">
        <v>354</v>
      </c>
      <c r="D40" s="6" t="s">
        <v>355</v>
      </c>
      <c r="E40" s="6" t="s">
        <v>259</v>
      </c>
      <c r="F40" s="6" t="s">
        <v>282</v>
      </c>
      <c r="G40" s="24" t="s">
        <v>122</v>
      </c>
      <c r="H40" s="6" t="s">
        <v>78</v>
      </c>
      <c r="I40" s="8"/>
      <c r="J40" s="6" t="s">
        <v>356</v>
      </c>
      <c r="K40" s="6" t="s">
        <v>17</v>
      </c>
      <c r="L40" s="6" t="s">
        <v>170</v>
      </c>
      <c r="M40" s="6" t="s">
        <v>28</v>
      </c>
      <c r="N40" s="6">
        <v>47</v>
      </c>
      <c r="O40" s="10">
        <v>2.1273148148148149E-2</v>
      </c>
      <c r="P40" s="7">
        <f>O40-$O$109</f>
        <v>2.986111111111113E-3</v>
      </c>
      <c r="Q40" s="27">
        <v>240</v>
      </c>
      <c r="R40" s="27">
        <v>3.6</v>
      </c>
      <c r="S40" s="17">
        <v>39</v>
      </c>
      <c r="T40" s="8"/>
      <c r="U40" s="8"/>
      <c r="V40" s="8"/>
      <c r="W40" s="5" t="s">
        <v>651</v>
      </c>
      <c r="X40" s="8"/>
      <c r="Y40" s="38"/>
      <c r="Z40" s="8"/>
      <c r="AA40" s="8"/>
      <c r="AB40" s="8"/>
      <c r="AC40" s="8"/>
      <c r="AD40" s="8"/>
      <c r="AE40" s="5">
        <v>60</v>
      </c>
      <c r="AF40" s="8">
        <v>6</v>
      </c>
      <c r="AG40" s="38">
        <v>1.9189814814814816E-2</v>
      </c>
      <c r="AH40" s="38">
        <f>AG40-$AG$106</f>
        <v>3.0439814814814808E-3</v>
      </c>
      <c r="AI40" s="8">
        <v>241</v>
      </c>
      <c r="AJ40" s="8">
        <v>3.6</v>
      </c>
      <c r="AK40" s="17">
        <v>26</v>
      </c>
      <c r="AL40" s="63">
        <v>53</v>
      </c>
      <c r="AM40" s="63">
        <v>5</v>
      </c>
      <c r="AN40" s="64">
        <v>4.3252314814814813E-2</v>
      </c>
      <c r="AO40" s="64">
        <f>AN40-$AO$106</f>
        <v>1.035879629629629E-2</v>
      </c>
      <c r="AP40" s="63">
        <v>221</v>
      </c>
      <c r="AQ40" s="63">
        <v>3.3</v>
      </c>
      <c r="AR40" s="17">
        <v>35</v>
      </c>
      <c r="AS40" s="63"/>
      <c r="AT40" s="63"/>
      <c r="AU40" s="63">
        <v>37</v>
      </c>
      <c r="AV40" s="63">
        <v>4</v>
      </c>
      <c r="AW40" s="64">
        <v>3.892361111111111E-2</v>
      </c>
      <c r="AX40" s="64">
        <f>AW40-$AX$106</f>
        <v>4.2476851851851877E-3</v>
      </c>
      <c r="AY40" s="63">
        <v>231</v>
      </c>
      <c r="AZ40" s="63">
        <v>3.5</v>
      </c>
      <c r="BA40" s="63"/>
      <c r="BB40" s="17">
        <v>49</v>
      </c>
      <c r="BC40" s="45"/>
      <c r="BD40" s="44" t="s">
        <v>655</v>
      </c>
      <c r="BE40" s="8"/>
      <c r="BF40" s="72">
        <v>56</v>
      </c>
      <c r="BG40" s="72">
        <v>5</v>
      </c>
      <c r="BH40" s="17">
        <v>39</v>
      </c>
      <c r="BI40" s="8"/>
      <c r="BJ40" s="17">
        <v>26</v>
      </c>
      <c r="BK40" s="17">
        <v>35</v>
      </c>
      <c r="BL40" s="17">
        <v>49</v>
      </c>
      <c r="BM40" s="69">
        <f>LARGE(BH40:BL40,1)+LARGE(BH40:BL40,2)+LARGE(BH40:BL40,3)</f>
        <v>123</v>
      </c>
      <c r="BN40" s="8"/>
    </row>
    <row r="41" spans="1:66" ht="14" x14ac:dyDescent="0.2">
      <c r="A41" s="8">
        <v>63</v>
      </c>
      <c r="B41" s="5">
        <v>9</v>
      </c>
      <c r="C41" s="6" t="s">
        <v>392</v>
      </c>
      <c r="D41" s="6" t="s">
        <v>393</v>
      </c>
      <c r="E41" s="6" t="s">
        <v>259</v>
      </c>
      <c r="F41" s="6" t="s">
        <v>94</v>
      </c>
      <c r="G41" s="6" t="s">
        <v>71</v>
      </c>
      <c r="H41" s="6" t="s">
        <v>78</v>
      </c>
      <c r="I41" s="6" t="s">
        <v>95</v>
      </c>
      <c r="J41" s="6" t="s">
        <v>394</v>
      </c>
      <c r="K41" s="6" t="s">
        <v>97</v>
      </c>
      <c r="L41" s="6" t="s">
        <v>347</v>
      </c>
      <c r="M41" s="6" t="s">
        <v>44</v>
      </c>
      <c r="N41" s="6">
        <v>64</v>
      </c>
      <c r="O41" s="10">
        <v>2.3182870370370371E-2</v>
      </c>
      <c r="P41" s="7">
        <f>O41-$O$109</f>
        <v>4.8958333333333354E-3</v>
      </c>
      <c r="Q41" s="27">
        <v>250</v>
      </c>
      <c r="R41" s="8"/>
      <c r="S41" s="17">
        <v>23</v>
      </c>
      <c r="T41" s="8"/>
      <c r="U41" s="8"/>
      <c r="V41" s="8"/>
      <c r="W41" s="5">
        <v>65</v>
      </c>
      <c r="X41" s="8">
        <v>13</v>
      </c>
      <c r="Y41" s="38">
        <v>4.4826388888888895E-2</v>
      </c>
      <c r="Z41" s="38">
        <f>Y41-Y$106</f>
        <v>1.1886574074074084E-2</v>
      </c>
      <c r="AA41" s="8">
        <v>226</v>
      </c>
      <c r="AB41" s="8">
        <v>3</v>
      </c>
      <c r="AC41" s="17">
        <v>21</v>
      </c>
      <c r="AD41" s="8"/>
      <c r="AE41" s="5">
        <v>54</v>
      </c>
      <c r="AF41" s="8">
        <v>11</v>
      </c>
      <c r="AG41" s="38">
        <v>1.8518518518518521E-2</v>
      </c>
      <c r="AH41" s="38">
        <f>AG41-$AG$106</f>
        <v>2.372685185185186E-3</v>
      </c>
      <c r="AI41" s="8">
        <v>280</v>
      </c>
      <c r="AJ41" s="8">
        <v>3.7</v>
      </c>
      <c r="AK41" s="17">
        <v>32</v>
      </c>
      <c r="AL41" s="63">
        <v>59</v>
      </c>
      <c r="AM41" s="63">
        <v>12</v>
      </c>
      <c r="AN41" s="64">
        <v>4.5567129629629631E-2</v>
      </c>
      <c r="AO41" s="64">
        <f>AN41-$AO$106</f>
        <v>1.2673611111111108E-2</v>
      </c>
      <c r="AP41" s="63">
        <v>240</v>
      </c>
      <c r="AQ41" s="63">
        <v>3.2</v>
      </c>
      <c r="AR41" s="17">
        <v>29</v>
      </c>
      <c r="AS41" s="63"/>
      <c r="AT41" s="63"/>
      <c r="AU41" s="63">
        <v>39</v>
      </c>
      <c r="AV41" s="63">
        <v>5</v>
      </c>
      <c r="AW41" s="64">
        <v>3.8935185185185191E-2</v>
      </c>
      <c r="AX41" s="64">
        <f>AW41-$AX$106</f>
        <v>4.2592592592592682E-3</v>
      </c>
      <c r="AY41" s="63">
        <v>256</v>
      </c>
      <c r="AZ41" s="63">
        <v>3.4</v>
      </c>
      <c r="BA41" s="63">
        <v>143</v>
      </c>
      <c r="BB41" s="17">
        <v>47</v>
      </c>
      <c r="BC41" s="45">
        <v>32</v>
      </c>
      <c r="BD41" s="43">
        <f>Y41+O41+AG41+AN41+AW41</f>
        <v>0.17103009259259261</v>
      </c>
      <c r="BE41" s="38">
        <f>BD41-$BE$106</f>
        <v>3.4143518518518517E-2</v>
      </c>
      <c r="BF41" s="72">
        <v>61</v>
      </c>
      <c r="BG41" s="72">
        <v>12</v>
      </c>
      <c r="BH41" s="17">
        <v>23</v>
      </c>
      <c r="BI41" s="17">
        <v>21</v>
      </c>
      <c r="BJ41" s="17">
        <v>32</v>
      </c>
      <c r="BK41" s="17">
        <v>29</v>
      </c>
      <c r="BL41" s="17">
        <v>47</v>
      </c>
      <c r="BM41" s="69">
        <f>LARGE(BH41:BL41,1)+LARGE(BH41:BL41,2)+LARGE(BH41:BL41,3)</f>
        <v>108</v>
      </c>
      <c r="BN41" s="8"/>
    </row>
    <row r="42" spans="1:66" ht="14" x14ac:dyDescent="0.2">
      <c r="A42" s="8"/>
      <c r="B42" s="8"/>
      <c r="C42" s="6" t="s">
        <v>297</v>
      </c>
      <c r="D42" s="6" t="s">
        <v>571</v>
      </c>
      <c r="E42" s="6" t="s">
        <v>259</v>
      </c>
      <c r="F42" s="6" t="s">
        <v>31</v>
      </c>
      <c r="G42" s="6" t="s">
        <v>24</v>
      </c>
      <c r="H42" s="6" t="s">
        <v>78</v>
      </c>
      <c r="I42" s="6" t="s">
        <v>573</v>
      </c>
      <c r="J42" s="6" t="s">
        <v>572</v>
      </c>
      <c r="K42" s="6" t="s">
        <v>54</v>
      </c>
      <c r="L42" s="6" t="s">
        <v>574</v>
      </c>
      <c r="M42" s="6" t="s">
        <v>28</v>
      </c>
      <c r="N42" s="6"/>
      <c r="O42" s="10"/>
      <c r="P42" s="8"/>
      <c r="Q42" s="8"/>
      <c r="R42" s="8"/>
      <c r="S42" s="8"/>
      <c r="T42" s="8"/>
      <c r="U42" s="8"/>
      <c r="V42" s="8"/>
      <c r="W42" s="8"/>
      <c r="X42" s="8"/>
      <c r="Y42" s="38"/>
      <c r="Z42" s="8"/>
      <c r="AA42" s="8"/>
      <c r="AB42" s="8"/>
      <c r="AC42" s="8"/>
      <c r="AD42" s="8"/>
      <c r="AE42" s="8">
        <v>44</v>
      </c>
      <c r="AF42" s="8">
        <v>14</v>
      </c>
      <c r="AG42" s="38">
        <v>1.8240740740740741E-2</v>
      </c>
      <c r="AH42" s="38">
        <f>AG42-$AG$106</f>
        <v>2.0949074074074064E-3</v>
      </c>
      <c r="AI42" s="8">
        <v>288</v>
      </c>
      <c r="AJ42" s="8">
        <v>4.2</v>
      </c>
      <c r="AK42" s="17">
        <v>42</v>
      </c>
      <c r="AL42" s="63">
        <v>16</v>
      </c>
      <c r="AM42" s="63">
        <v>7</v>
      </c>
      <c r="AN42" s="64">
        <v>3.6423611111111115E-2</v>
      </c>
      <c r="AO42" s="64">
        <f>AN42-$AO$106</f>
        <v>3.5300925925925916E-3</v>
      </c>
      <c r="AP42" s="63">
        <v>281</v>
      </c>
      <c r="AQ42" s="63">
        <v>4.0999999999999996</v>
      </c>
      <c r="AR42" s="17">
        <v>70</v>
      </c>
      <c r="AS42" s="63"/>
      <c r="AT42" s="63"/>
      <c r="AU42" s="63">
        <v>40</v>
      </c>
      <c r="AV42" s="63">
        <v>9</v>
      </c>
      <c r="AW42" s="64">
        <v>3.8958333333333338E-2</v>
      </c>
      <c r="AX42" s="64">
        <f>AW42-$AX$106</f>
        <v>4.2824074074074153E-3</v>
      </c>
      <c r="AY42" s="63">
        <v>256</v>
      </c>
      <c r="AZ42" s="63">
        <v>3.8</v>
      </c>
      <c r="BA42" s="63"/>
      <c r="BB42" s="17">
        <v>46</v>
      </c>
      <c r="BC42" s="45"/>
      <c r="BD42" s="44" t="s">
        <v>655</v>
      </c>
      <c r="BE42" s="38"/>
      <c r="BF42" s="72">
        <v>39</v>
      </c>
      <c r="BG42" s="72">
        <v>14</v>
      </c>
      <c r="BH42" s="8"/>
      <c r="BI42" s="8"/>
      <c r="BJ42" s="17">
        <v>42</v>
      </c>
      <c r="BK42" s="17">
        <v>70</v>
      </c>
      <c r="BL42" s="17">
        <v>46</v>
      </c>
      <c r="BM42" s="69">
        <f>LARGE(BH42:BL42,1)+LARGE(BH42:BL42,2)+LARGE(BH42:BL42,3)</f>
        <v>158</v>
      </c>
      <c r="BN42" s="8"/>
    </row>
    <row r="43" spans="1:66" ht="14" x14ac:dyDescent="0.2">
      <c r="A43" s="5" t="s">
        <v>649</v>
      </c>
      <c r="B43" s="8"/>
      <c r="C43" s="6" t="s">
        <v>433</v>
      </c>
      <c r="D43" s="6" t="s">
        <v>434</v>
      </c>
      <c r="E43" s="6" t="s">
        <v>259</v>
      </c>
      <c r="F43" s="6" t="s">
        <v>435</v>
      </c>
      <c r="G43" s="6" t="s">
        <v>71</v>
      </c>
      <c r="H43" s="6" t="s">
        <v>78</v>
      </c>
      <c r="I43" s="8"/>
      <c r="J43" s="6" t="s">
        <v>436</v>
      </c>
      <c r="K43" s="6" t="s">
        <v>17</v>
      </c>
      <c r="L43" s="6" t="s">
        <v>296</v>
      </c>
      <c r="M43" s="6" t="s">
        <v>28</v>
      </c>
      <c r="N43" s="6"/>
      <c r="O43" s="10"/>
      <c r="P43" s="8"/>
      <c r="Q43" s="8"/>
      <c r="R43" s="8"/>
      <c r="S43" s="8"/>
      <c r="T43" s="8"/>
      <c r="U43" s="8"/>
      <c r="V43" s="8"/>
      <c r="W43" s="8">
        <v>58</v>
      </c>
      <c r="X43" s="8">
        <v>12</v>
      </c>
      <c r="Y43" s="38">
        <v>4.2627314814814819E-2</v>
      </c>
      <c r="Z43" s="38">
        <f>Y43-Y$106</f>
        <v>9.6875000000000086E-3</v>
      </c>
      <c r="AA43" s="8">
        <v>240</v>
      </c>
      <c r="AB43" s="8">
        <v>3.1</v>
      </c>
      <c r="AC43" s="17">
        <v>28</v>
      </c>
      <c r="AD43" s="8"/>
      <c r="AE43" s="8">
        <v>47</v>
      </c>
      <c r="AF43" s="8">
        <v>9</v>
      </c>
      <c r="AG43" s="38">
        <v>1.834490740740741E-2</v>
      </c>
      <c r="AH43" s="38">
        <f>AG43-$AG$106</f>
        <v>2.1990740740740755E-3</v>
      </c>
      <c r="AI43" s="8">
        <v>289</v>
      </c>
      <c r="AJ43" s="8">
        <v>3.8</v>
      </c>
      <c r="AK43" s="17">
        <v>39</v>
      </c>
      <c r="AL43" s="63">
        <v>56</v>
      </c>
      <c r="AM43" s="63">
        <v>10</v>
      </c>
      <c r="AN43" s="64">
        <v>4.4120370370370372E-2</v>
      </c>
      <c r="AO43" s="64">
        <f>AN43-$AO$106</f>
        <v>1.1226851851851849E-2</v>
      </c>
      <c r="AP43" s="63">
        <v>243</v>
      </c>
      <c r="AQ43" s="63">
        <v>3.2</v>
      </c>
      <c r="AR43" s="17">
        <v>32</v>
      </c>
      <c r="AS43" s="63"/>
      <c r="AT43" s="63"/>
      <c r="AU43" s="63">
        <v>40</v>
      </c>
      <c r="AV43" s="63">
        <v>6</v>
      </c>
      <c r="AW43" s="64">
        <v>3.8958333333333338E-2</v>
      </c>
      <c r="AX43" s="64">
        <f>AW43-$AX$106</f>
        <v>4.2824074074074153E-3</v>
      </c>
      <c r="AY43" s="63">
        <v>265</v>
      </c>
      <c r="AZ43" s="63">
        <v>3.4</v>
      </c>
      <c r="BA43" s="63"/>
      <c r="BB43" s="17">
        <v>46</v>
      </c>
      <c r="BC43" s="45"/>
      <c r="BD43" s="44" t="s">
        <v>655</v>
      </c>
      <c r="BE43" s="38"/>
      <c r="BF43" s="72">
        <v>58</v>
      </c>
      <c r="BG43" s="72">
        <v>10</v>
      </c>
      <c r="BH43" s="8"/>
      <c r="BI43" s="17">
        <v>28</v>
      </c>
      <c r="BJ43" s="17">
        <v>39</v>
      </c>
      <c r="BK43" s="17">
        <v>32</v>
      </c>
      <c r="BL43" s="17">
        <v>46</v>
      </c>
      <c r="BM43" s="69">
        <f>LARGE(BH43:BL43,1)+LARGE(BH43:BL43,2)+LARGE(BH43:BL43,3)</f>
        <v>117</v>
      </c>
      <c r="BN43" s="8"/>
    </row>
    <row r="44" spans="1:66" ht="14" x14ac:dyDescent="0.2">
      <c r="A44" s="8">
        <v>42</v>
      </c>
      <c r="B44" s="5">
        <v>5</v>
      </c>
      <c r="C44" s="6" t="s">
        <v>495</v>
      </c>
      <c r="D44" s="6" t="s">
        <v>252</v>
      </c>
      <c r="E44" s="6" t="s">
        <v>259</v>
      </c>
      <c r="F44" s="6" t="s">
        <v>116</v>
      </c>
      <c r="G44" s="6" t="s">
        <v>71</v>
      </c>
      <c r="H44" s="6" t="s">
        <v>78</v>
      </c>
      <c r="I44" s="6" t="s">
        <v>117</v>
      </c>
      <c r="J44" s="6" t="s">
        <v>496</v>
      </c>
      <c r="K44" s="6" t="s">
        <v>54</v>
      </c>
      <c r="L44" s="6" t="s">
        <v>86</v>
      </c>
      <c r="M44" s="6" t="s">
        <v>28</v>
      </c>
      <c r="N44" s="6">
        <v>42</v>
      </c>
      <c r="O44" s="10">
        <v>2.1122685185185185E-2</v>
      </c>
      <c r="P44" s="7">
        <f>O44-$O$109</f>
        <v>2.8356481481481496E-3</v>
      </c>
      <c r="Q44" s="27">
        <v>290</v>
      </c>
      <c r="R44" s="27">
        <v>3.82</v>
      </c>
      <c r="S44" s="17">
        <v>44</v>
      </c>
      <c r="T44" s="8"/>
      <c r="U44" s="8"/>
      <c r="V44" s="8"/>
      <c r="W44" s="5">
        <v>50</v>
      </c>
      <c r="X44" s="8">
        <v>7</v>
      </c>
      <c r="Y44" s="38">
        <v>4.0358796296296295E-2</v>
      </c>
      <c r="Z44" s="38">
        <f>Y44-Y$106</f>
        <v>7.4189814814814847E-3</v>
      </c>
      <c r="AA44" s="8">
        <v>266</v>
      </c>
      <c r="AB44" s="8">
        <v>3.5</v>
      </c>
      <c r="AC44" s="17">
        <v>36</v>
      </c>
      <c r="AD44" s="8"/>
      <c r="AE44" s="5">
        <v>40</v>
      </c>
      <c r="AF44" s="8">
        <v>8</v>
      </c>
      <c r="AG44" s="38">
        <v>1.8148148148148146E-2</v>
      </c>
      <c r="AH44" s="38">
        <f>AG44-$AG$106</f>
        <v>2.0023148148148109E-3</v>
      </c>
      <c r="AI44" s="8">
        <v>292</v>
      </c>
      <c r="AJ44" s="8">
        <v>3.9</v>
      </c>
      <c r="AK44" s="17">
        <v>46</v>
      </c>
      <c r="AL44" s="63">
        <v>40</v>
      </c>
      <c r="AM44" s="63">
        <v>7</v>
      </c>
      <c r="AN44" s="64">
        <v>4.1076388888888891E-2</v>
      </c>
      <c r="AO44" s="64">
        <f>AN44-$AO$106</f>
        <v>8.1828703703703681E-3</v>
      </c>
      <c r="AP44" s="63">
        <v>275</v>
      </c>
      <c r="AQ44" s="63">
        <v>3.7</v>
      </c>
      <c r="AR44" s="17">
        <v>48</v>
      </c>
      <c r="AS44" s="63"/>
      <c r="AT44" s="63"/>
      <c r="AU44" s="63">
        <v>42</v>
      </c>
      <c r="AV44" s="63">
        <v>7</v>
      </c>
      <c r="AW44" s="64">
        <v>3.8993055555555552E-2</v>
      </c>
      <c r="AX44" s="64">
        <f>AW44-$AX$106</f>
        <v>4.3171296296296291E-3</v>
      </c>
      <c r="AY44" s="63">
        <v>270</v>
      </c>
      <c r="AZ44" s="63">
        <v>3.6</v>
      </c>
      <c r="BA44" s="63"/>
      <c r="BB44" s="17">
        <v>44</v>
      </c>
      <c r="BC44" s="45">
        <v>25</v>
      </c>
      <c r="BD44" s="43">
        <f>Y44+O44+AG44+AN44+AW44</f>
        <v>0.15969907407407408</v>
      </c>
      <c r="BE44" s="38">
        <f>BD44-$BE$106</f>
        <v>2.2812499999999986E-2</v>
      </c>
      <c r="BF44" s="72">
        <v>48</v>
      </c>
      <c r="BG44" s="72">
        <v>8</v>
      </c>
      <c r="BH44" s="17">
        <v>44</v>
      </c>
      <c r="BI44" s="17">
        <v>36</v>
      </c>
      <c r="BJ44" s="17">
        <v>46</v>
      </c>
      <c r="BK44" s="17">
        <v>48</v>
      </c>
      <c r="BL44" s="17">
        <v>44</v>
      </c>
      <c r="BM44" s="69">
        <f>LARGE(BH44:BL44,1)+LARGE(BH44:BL44,2)+LARGE(BH44:BL44,3)</f>
        <v>138</v>
      </c>
      <c r="BN44" s="8"/>
    </row>
    <row r="45" spans="1:66" ht="14" x14ac:dyDescent="0.2">
      <c r="A45" s="8">
        <v>68</v>
      </c>
      <c r="B45" s="5">
        <v>11</v>
      </c>
      <c r="C45" s="6" t="s">
        <v>437</v>
      </c>
      <c r="D45" s="6" t="s">
        <v>438</v>
      </c>
      <c r="E45" s="6" t="s">
        <v>259</v>
      </c>
      <c r="F45" s="6" t="s">
        <v>84</v>
      </c>
      <c r="G45" s="6" t="s">
        <v>71</v>
      </c>
      <c r="H45" s="6" t="s">
        <v>78</v>
      </c>
      <c r="I45" s="6" t="s">
        <v>123</v>
      </c>
      <c r="J45" s="6" t="s">
        <v>439</v>
      </c>
      <c r="K45" s="6" t="s">
        <v>17</v>
      </c>
      <c r="L45" s="6" t="s">
        <v>440</v>
      </c>
      <c r="M45" s="6" t="s">
        <v>28</v>
      </c>
      <c r="N45" s="6">
        <v>68</v>
      </c>
      <c r="O45" s="10">
        <v>2.3414351851851853E-2</v>
      </c>
      <c r="P45" s="7">
        <f>O45-$O$109</f>
        <v>5.1273148148148172E-3</v>
      </c>
      <c r="Q45" s="27">
        <v>210</v>
      </c>
      <c r="R45" s="8">
        <v>3.5</v>
      </c>
      <c r="S45" s="17">
        <v>18</v>
      </c>
      <c r="T45" s="8"/>
      <c r="U45" s="8"/>
      <c r="V45" s="8"/>
      <c r="W45" s="5">
        <v>51</v>
      </c>
      <c r="X45" s="8">
        <v>8</v>
      </c>
      <c r="Y45" s="38">
        <v>4.0810185185185185E-2</v>
      </c>
      <c r="Z45" s="38">
        <f>Y45-Y$106</f>
        <v>7.8703703703703748E-3</v>
      </c>
      <c r="AA45" s="8">
        <v>213</v>
      </c>
      <c r="AB45" s="8">
        <v>3.5</v>
      </c>
      <c r="AC45" s="17">
        <v>35</v>
      </c>
      <c r="AD45" s="8"/>
      <c r="AE45" s="5">
        <v>59</v>
      </c>
      <c r="AF45" s="8">
        <v>13</v>
      </c>
      <c r="AG45" s="38">
        <v>1.9155092592592592E-2</v>
      </c>
      <c r="AH45" s="38">
        <f>AG45-$AG$106</f>
        <v>3.0092592592592567E-3</v>
      </c>
      <c r="AI45" s="8">
        <v>221</v>
      </c>
      <c r="AJ45" s="8">
        <v>3.7</v>
      </c>
      <c r="AK45" s="17">
        <v>27</v>
      </c>
      <c r="AL45" s="63">
        <v>45</v>
      </c>
      <c r="AM45" s="63">
        <v>8</v>
      </c>
      <c r="AN45" s="64">
        <v>4.1874999999999996E-2</v>
      </c>
      <c r="AO45" s="64">
        <f>AN45-$AO$106</f>
        <v>8.9814814814814722E-3</v>
      </c>
      <c r="AP45" s="63">
        <v>213</v>
      </c>
      <c r="AQ45" s="63">
        <v>3.6</v>
      </c>
      <c r="AR45" s="17">
        <v>43</v>
      </c>
      <c r="AS45" s="63"/>
      <c r="AT45" s="63"/>
      <c r="AU45" s="63">
        <v>43</v>
      </c>
      <c r="AV45" s="63">
        <v>8</v>
      </c>
      <c r="AW45" s="64">
        <v>3.9004629629629632E-2</v>
      </c>
      <c r="AX45" s="64">
        <f>AW45-$AX$106</f>
        <v>4.3287037037037096E-3</v>
      </c>
      <c r="AY45" s="63">
        <v>213</v>
      </c>
      <c r="AZ45" s="63">
        <v>3.6</v>
      </c>
      <c r="BA45" s="63"/>
      <c r="BB45" s="17">
        <v>43</v>
      </c>
      <c r="BC45" s="45">
        <v>30</v>
      </c>
      <c r="BD45" s="43">
        <f>Y45+O45+AG45+AN45+AW45</f>
        <v>0.16425925925925927</v>
      </c>
      <c r="BE45" s="38">
        <f>BD45-$BE$106</f>
        <v>2.737268518518518E-2</v>
      </c>
      <c r="BF45" s="72">
        <v>57</v>
      </c>
      <c r="BG45" s="72">
        <v>9</v>
      </c>
      <c r="BH45" s="17">
        <v>18</v>
      </c>
      <c r="BI45" s="17">
        <v>35</v>
      </c>
      <c r="BJ45" s="17">
        <v>27</v>
      </c>
      <c r="BK45" s="17">
        <v>43</v>
      </c>
      <c r="BL45" s="17">
        <v>43</v>
      </c>
      <c r="BM45" s="69">
        <f>LARGE(BH45:BL45,1)+LARGE(BH45:BL45,2)+LARGE(BH45:BL45,3)</f>
        <v>121</v>
      </c>
      <c r="BN45" s="8"/>
    </row>
    <row r="46" spans="1:66" ht="14" x14ac:dyDescent="0.2">
      <c r="A46" s="8">
        <v>52</v>
      </c>
      <c r="B46" s="27">
        <v>16</v>
      </c>
      <c r="C46" s="6" t="s">
        <v>403</v>
      </c>
      <c r="D46" s="6" t="s">
        <v>404</v>
      </c>
      <c r="E46" s="6" t="s">
        <v>259</v>
      </c>
      <c r="F46" s="6" t="s">
        <v>94</v>
      </c>
      <c r="G46" s="6" t="s">
        <v>41</v>
      </c>
      <c r="H46" s="6" t="s">
        <v>78</v>
      </c>
      <c r="I46" s="6" t="s">
        <v>95</v>
      </c>
      <c r="J46" s="6" t="s">
        <v>405</v>
      </c>
      <c r="K46" s="6" t="s">
        <v>17</v>
      </c>
      <c r="L46" s="6" t="s">
        <v>406</v>
      </c>
      <c r="M46" s="6" t="s">
        <v>44</v>
      </c>
      <c r="N46" s="6">
        <v>52</v>
      </c>
      <c r="O46" s="10">
        <v>2.1863425925925925E-2</v>
      </c>
      <c r="P46" s="7">
        <f>O46-$O$109</f>
        <v>3.5763888888888894E-3</v>
      </c>
      <c r="Q46" s="27">
        <v>265</v>
      </c>
      <c r="R46" s="27">
        <v>3.63</v>
      </c>
      <c r="S46" s="17">
        <v>34</v>
      </c>
      <c r="T46" s="8"/>
      <c r="U46" s="8"/>
      <c r="V46" s="8"/>
      <c r="W46" s="8">
        <v>46</v>
      </c>
      <c r="X46" s="8">
        <v>16</v>
      </c>
      <c r="Y46" s="38">
        <v>3.9432870370370368E-2</v>
      </c>
      <c r="Z46" s="38">
        <f>Y46-Y$106</f>
        <v>6.4930555555555575E-3</v>
      </c>
      <c r="AA46" s="8">
        <v>254</v>
      </c>
      <c r="AB46" s="8">
        <v>3.5</v>
      </c>
      <c r="AC46" s="17">
        <v>40</v>
      </c>
      <c r="AD46" s="8"/>
      <c r="AE46" s="8">
        <v>53</v>
      </c>
      <c r="AF46" s="8">
        <v>16</v>
      </c>
      <c r="AG46" s="38">
        <v>1.8506944444444444E-2</v>
      </c>
      <c r="AH46" s="38">
        <f>AG46-$AG$106</f>
        <v>2.361111111111109E-3</v>
      </c>
      <c r="AI46" s="8">
        <v>278</v>
      </c>
      <c r="AJ46" s="8">
        <v>3.8</v>
      </c>
      <c r="AK46" s="17">
        <v>33</v>
      </c>
      <c r="AL46" s="63">
        <v>46</v>
      </c>
      <c r="AM46" s="63">
        <v>15</v>
      </c>
      <c r="AN46" s="64">
        <v>4.1909722222222223E-2</v>
      </c>
      <c r="AO46" s="64">
        <f>AN46-$AO$106</f>
        <v>9.0162037037036999E-3</v>
      </c>
      <c r="AP46" s="63">
        <v>255</v>
      </c>
      <c r="AQ46" s="63">
        <v>3.5</v>
      </c>
      <c r="AR46" s="17">
        <v>42</v>
      </c>
      <c r="AS46" s="63"/>
      <c r="AT46" s="63"/>
      <c r="AU46" s="63">
        <v>44</v>
      </c>
      <c r="AV46" s="63">
        <v>15</v>
      </c>
      <c r="AW46" s="64">
        <v>3.9629629629629633E-2</v>
      </c>
      <c r="AX46" s="64">
        <f>AW46-$AX$106</f>
        <v>4.9537037037037102E-3</v>
      </c>
      <c r="AY46" s="63">
        <v>253</v>
      </c>
      <c r="AZ46" s="63">
        <v>3.5</v>
      </c>
      <c r="BA46" s="63">
        <v>170</v>
      </c>
      <c r="BB46" s="17">
        <v>42</v>
      </c>
      <c r="BC46" s="45">
        <v>28</v>
      </c>
      <c r="BD46" s="43">
        <f>Y46+O46+AG46+AN46+AW46</f>
        <v>0.16134259259259259</v>
      </c>
      <c r="BE46" s="38">
        <f>BD46-$BE$106</f>
        <v>2.4456018518518502E-2</v>
      </c>
      <c r="BF46" s="72">
        <v>54</v>
      </c>
      <c r="BG46" s="72">
        <v>18</v>
      </c>
      <c r="BH46" s="17">
        <v>34</v>
      </c>
      <c r="BI46" s="17">
        <v>40</v>
      </c>
      <c r="BJ46" s="17">
        <v>33</v>
      </c>
      <c r="BK46" s="17">
        <v>42</v>
      </c>
      <c r="BL46" s="17">
        <v>42</v>
      </c>
      <c r="BM46" s="69">
        <f>LARGE(BH46:BL46,1)+LARGE(BH46:BL46,2)+LARGE(BH46:BL46,3)</f>
        <v>124</v>
      </c>
      <c r="BN46" s="8"/>
    </row>
    <row r="47" spans="1:66" ht="14" x14ac:dyDescent="0.2">
      <c r="A47" s="27">
        <v>57</v>
      </c>
      <c r="B47" s="5">
        <v>8</v>
      </c>
      <c r="C47" s="6" t="s">
        <v>297</v>
      </c>
      <c r="D47" s="6" t="s">
        <v>399</v>
      </c>
      <c r="E47" s="6" t="s">
        <v>259</v>
      </c>
      <c r="F47" s="6" t="s">
        <v>400</v>
      </c>
      <c r="G47" s="6" t="s">
        <v>71</v>
      </c>
      <c r="H47" s="6" t="s">
        <v>78</v>
      </c>
      <c r="I47" s="6" t="s">
        <v>401</v>
      </c>
      <c r="J47" s="6">
        <v>292910</v>
      </c>
      <c r="K47" s="6" t="s">
        <v>17</v>
      </c>
      <c r="L47" s="6" t="s">
        <v>402</v>
      </c>
      <c r="M47" s="6" t="s">
        <v>28</v>
      </c>
      <c r="N47" s="6">
        <v>57</v>
      </c>
      <c r="O47" s="10">
        <v>2.2268518518518521E-2</v>
      </c>
      <c r="P47" s="7">
        <f>O47-$O$109</f>
        <v>3.9814814814814851E-3</v>
      </c>
      <c r="Q47" s="27">
        <v>267</v>
      </c>
      <c r="R47" s="27">
        <v>3.56</v>
      </c>
      <c r="S47" s="17">
        <v>29</v>
      </c>
      <c r="T47" s="8"/>
      <c r="U47" s="8"/>
      <c r="V47" s="8"/>
      <c r="W47" s="8">
        <v>53</v>
      </c>
      <c r="X47" s="8">
        <v>9</v>
      </c>
      <c r="Y47" s="38">
        <v>4.1250000000000002E-2</v>
      </c>
      <c r="Z47" s="38">
        <f>Y47-Y$106</f>
        <v>8.3101851851851913E-3</v>
      </c>
      <c r="AA47" s="8">
        <v>250</v>
      </c>
      <c r="AB47" s="8">
        <v>3.3</v>
      </c>
      <c r="AC47" s="17">
        <v>33</v>
      </c>
      <c r="AD47" s="8"/>
      <c r="AE47" s="8">
        <v>50</v>
      </c>
      <c r="AF47" s="8">
        <v>10</v>
      </c>
      <c r="AG47" s="38">
        <v>1.8414351851851852E-2</v>
      </c>
      <c r="AH47" s="38">
        <f>AG47-$AG$106</f>
        <v>2.2685185185185169E-3</v>
      </c>
      <c r="AI47" s="8">
        <v>278</v>
      </c>
      <c r="AJ47" s="8">
        <v>3.7</v>
      </c>
      <c r="AK47" s="17">
        <v>36</v>
      </c>
      <c r="AL47" s="63" t="s">
        <v>649</v>
      </c>
      <c r="AM47" s="63"/>
      <c r="AN47" s="63"/>
      <c r="AO47" s="63"/>
      <c r="AP47" s="63"/>
      <c r="AQ47" s="63"/>
      <c r="AR47" s="17"/>
      <c r="AS47" s="63"/>
      <c r="AT47" s="63"/>
      <c r="AU47" s="63">
        <v>45</v>
      </c>
      <c r="AV47" s="63">
        <v>9</v>
      </c>
      <c r="AW47" s="64">
        <v>3.9918981481481479E-2</v>
      </c>
      <c r="AX47" s="64">
        <f>AW47-$AX$106</f>
        <v>5.2430555555555564E-3</v>
      </c>
      <c r="AY47" s="63">
        <v>259</v>
      </c>
      <c r="AZ47" s="63">
        <v>3.5</v>
      </c>
      <c r="BA47" s="63">
        <v>165</v>
      </c>
      <c r="BB47" s="17">
        <v>41</v>
      </c>
      <c r="BC47" s="45"/>
      <c r="BD47" s="44" t="s">
        <v>655</v>
      </c>
      <c r="BE47" s="38"/>
      <c r="BF47" s="72">
        <v>60</v>
      </c>
      <c r="BG47" s="72">
        <v>11</v>
      </c>
      <c r="BH47" s="17">
        <v>29</v>
      </c>
      <c r="BI47" s="17">
        <v>33</v>
      </c>
      <c r="BJ47" s="17">
        <v>36</v>
      </c>
      <c r="BK47" s="17"/>
      <c r="BL47" s="17">
        <v>41</v>
      </c>
      <c r="BM47" s="69">
        <f>LARGE(BH47:BL47,1)+LARGE(BH47:BL47,2)+LARGE(BH47:BL47,3)</f>
        <v>110</v>
      </c>
      <c r="BN47" s="8"/>
    </row>
    <row r="48" spans="1:66" ht="14" x14ac:dyDescent="0.2">
      <c r="A48" s="8"/>
      <c r="B48" s="8"/>
      <c r="C48" s="6" t="s">
        <v>534</v>
      </c>
      <c r="D48" s="6" t="s">
        <v>535</v>
      </c>
      <c r="E48" s="6" t="s">
        <v>259</v>
      </c>
      <c r="F48" s="6" t="s">
        <v>536</v>
      </c>
      <c r="G48" s="6" t="s">
        <v>71</v>
      </c>
      <c r="H48" s="6" t="s">
        <v>78</v>
      </c>
      <c r="I48" s="8"/>
      <c r="J48" s="6" t="s">
        <v>537</v>
      </c>
      <c r="K48" s="6" t="s">
        <v>17</v>
      </c>
      <c r="L48" s="6" t="s">
        <v>538</v>
      </c>
      <c r="M48" s="6" t="s">
        <v>28</v>
      </c>
      <c r="N48" s="6"/>
      <c r="O48" s="10"/>
      <c r="P48" s="8"/>
      <c r="Q48" s="8"/>
      <c r="R48" s="8"/>
      <c r="S48" s="8"/>
      <c r="T48" s="8"/>
      <c r="U48" s="8"/>
      <c r="V48" s="8"/>
      <c r="W48" s="8"/>
      <c r="X48" s="8"/>
      <c r="Y48" s="38"/>
      <c r="Z48" s="8"/>
      <c r="AA48" s="8"/>
      <c r="AB48" s="8"/>
      <c r="AC48" s="8"/>
      <c r="AD48" s="8"/>
      <c r="AE48" s="8">
        <v>27</v>
      </c>
      <c r="AF48" s="8">
        <v>5</v>
      </c>
      <c r="AG48" s="38">
        <v>1.7685185185185182E-2</v>
      </c>
      <c r="AH48" s="38">
        <f>AG48-$AG$106</f>
        <v>1.5393518518518473E-3</v>
      </c>
      <c r="AI48" s="8">
        <v>283</v>
      </c>
      <c r="AJ48" s="8">
        <v>4.2</v>
      </c>
      <c r="AK48" s="17">
        <v>59</v>
      </c>
      <c r="AL48" s="63">
        <v>37</v>
      </c>
      <c r="AM48" s="63">
        <v>6</v>
      </c>
      <c r="AN48" s="64">
        <v>3.9733796296296302E-2</v>
      </c>
      <c r="AO48" s="64">
        <f>AN48-$AO$106</f>
        <v>6.8402777777777785E-3</v>
      </c>
      <c r="AP48" s="63">
        <v>257</v>
      </c>
      <c r="AQ48" s="63">
        <v>3.8</v>
      </c>
      <c r="AR48" s="17">
        <v>51</v>
      </c>
      <c r="AS48" s="63"/>
      <c r="AT48" s="63"/>
      <c r="AU48" s="63">
        <v>46</v>
      </c>
      <c r="AV48" s="63">
        <v>10</v>
      </c>
      <c r="AW48" s="64">
        <v>4.0173611111111111E-2</v>
      </c>
      <c r="AX48" s="64">
        <f>AW48-$AX$106</f>
        <v>5.4976851851851888E-3</v>
      </c>
      <c r="AY48" s="63">
        <v>267</v>
      </c>
      <c r="AZ48" s="63">
        <v>3.9</v>
      </c>
      <c r="BA48" s="63"/>
      <c r="BB48" s="17">
        <v>40</v>
      </c>
      <c r="BC48" s="45"/>
      <c r="BD48" s="44" t="s">
        <v>655</v>
      </c>
      <c r="BE48" s="38"/>
      <c r="BF48" s="72">
        <v>42</v>
      </c>
      <c r="BG48" s="72">
        <v>7</v>
      </c>
      <c r="BH48" s="8"/>
      <c r="BI48" s="8"/>
      <c r="BJ48" s="17">
        <v>59</v>
      </c>
      <c r="BK48" s="17">
        <v>51</v>
      </c>
      <c r="BL48" s="17">
        <v>40</v>
      </c>
      <c r="BM48" s="69">
        <f>LARGE(BH48:BL48,1)+LARGE(BH48:BL48,2)+LARGE(BH48:BL48,3)</f>
        <v>150</v>
      </c>
      <c r="BN48" s="8"/>
    </row>
    <row r="49" spans="1:66" ht="14" x14ac:dyDescent="0.2">
      <c r="A49" s="5" t="s">
        <v>649</v>
      </c>
      <c r="B49" s="8"/>
      <c r="C49" s="6" t="s">
        <v>263</v>
      </c>
      <c r="D49" s="6" t="s">
        <v>492</v>
      </c>
      <c r="E49" s="6" t="s">
        <v>259</v>
      </c>
      <c r="F49" s="6" t="s">
        <v>31</v>
      </c>
      <c r="G49" s="6" t="s">
        <v>24</v>
      </c>
      <c r="H49" s="6" t="s">
        <v>78</v>
      </c>
      <c r="I49" s="8"/>
      <c r="J49" s="39" t="s">
        <v>493</v>
      </c>
      <c r="K49" s="6" t="s">
        <v>26</v>
      </c>
      <c r="L49" s="6" t="s">
        <v>494</v>
      </c>
      <c r="M49" s="6" t="s">
        <v>28</v>
      </c>
      <c r="N49" s="6"/>
      <c r="O49" s="10"/>
      <c r="P49" s="8"/>
      <c r="Q49" s="8"/>
      <c r="R49" s="8"/>
      <c r="S49" s="8"/>
      <c r="T49" s="8"/>
      <c r="U49" s="8"/>
      <c r="V49" s="8"/>
      <c r="W49" s="8">
        <v>61</v>
      </c>
      <c r="X49" s="8">
        <v>17</v>
      </c>
      <c r="Y49" s="38">
        <v>4.3043981481481482E-2</v>
      </c>
      <c r="Z49" s="38">
        <f>Y49-Y$106</f>
        <v>1.0104166666666671E-2</v>
      </c>
      <c r="AA49" s="8">
        <v>237</v>
      </c>
      <c r="AB49" s="8">
        <v>3.1</v>
      </c>
      <c r="AC49" s="17">
        <v>25</v>
      </c>
      <c r="AD49" s="8"/>
      <c r="AE49" s="5" t="s">
        <v>649</v>
      </c>
      <c r="AF49" s="8"/>
      <c r="AG49" s="38"/>
      <c r="AH49" s="38"/>
      <c r="AI49" s="8"/>
      <c r="AJ49" s="8"/>
      <c r="AK49" s="17"/>
      <c r="AL49" s="63">
        <v>51</v>
      </c>
      <c r="AM49" s="63">
        <v>14</v>
      </c>
      <c r="AN49" s="64">
        <v>4.2986111111111114E-2</v>
      </c>
      <c r="AO49" s="64">
        <f>AN49-$AO$106</f>
        <v>1.0092592592592591E-2</v>
      </c>
      <c r="AP49" s="63">
        <v>266</v>
      </c>
      <c r="AQ49" s="63">
        <v>3.5</v>
      </c>
      <c r="AR49" s="17">
        <v>37</v>
      </c>
      <c r="AS49" s="63"/>
      <c r="AT49" s="63"/>
      <c r="AU49" s="63">
        <v>47</v>
      </c>
      <c r="AV49" s="63">
        <v>10</v>
      </c>
      <c r="AW49" s="64">
        <v>4.0208333333333332E-2</v>
      </c>
      <c r="AX49" s="64">
        <f>AW49-$AX$106</f>
        <v>5.5324074074074095E-3</v>
      </c>
      <c r="AY49" s="63">
        <v>267</v>
      </c>
      <c r="AZ49" s="63">
        <v>3.5</v>
      </c>
      <c r="BA49" s="63"/>
      <c r="BB49" s="17">
        <v>39</v>
      </c>
      <c r="BC49" s="45"/>
      <c r="BD49" s="44" t="s">
        <v>655</v>
      </c>
      <c r="BE49" s="38"/>
      <c r="BF49" s="72">
        <v>63</v>
      </c>
      <c r="BG49" s="72">
        <v>17</v>
      </c>
      <c r="BH49" s="8"/>
      <c r="BI49" s="17">
        <v>25</v>
      </c>
      <c r="BJ49" s="17"/>
      <c r="BK49" s="17">
        <v>37</v>
      </c>
      <c r="BL49" s="17">
        <v>39</v>
      </c>
      <c r="BM49" s="69">
        <f>LARGE(BH49:BL49,1)+LARGE(BH49:BL49,2)+LARGE(BH49:BL49,3)</f>
        <v>101</v>
      </c>
      <c r="BN49" s="8"/>
    </row>
    <row r="50" spans="1:66" ht="14" x14ac:dyDescent="0.2">
      <c r="A50" s="8"/>
      <c r="B50" s="8"/>
      <c r="C50" s="6" t="s">
        <v>681</v>
      </c>
      <c r="D50" s="6" t="s">
        <v>602</v>
      </c>
      <c r="E50" s="6" t="s">
        <v>259</v>
      </c>
      <c r="F50" s="6" t="s">
        <v>620</v>
      </c>
      <c r="G50" s="6" t="s">
        <v>71</v>
      </c>
      <c r="H50" s="6" t="s">
        <v>78</v>
      </c>
      <c r="I50" s="5" t="s">
        <v>685</v>
      </c>
      <c r="J50" s="5" t="s">
        <v>686</v>
      </c>
      <c r="K50" s="5" t="s">
        <v>17</v>
      </c>
      <c r="L50" s="5" t="s">
        <v>37</v>
      </c>
      <c r="M50" s="6" t="s">
        <v>28</v>
      </c>
      <c r="N50" s="6"/>
      <c r="O50" s="10"/>
      <c r="P50" s="8"/>
      <c r="Q50" s="8"/>
      <c r="R50" s="8"/>
      <c r="S50" s="8"/>
      <c r="T50" s="8"/>
      <c r="U50" s="8"/>
      <c r="V50" s="8"/>
      <c r="W50" s="8"/>
      <c r="X50" s="8"/>
      <c r="Y50" s="38"/>
      <c r="Z50" s="8"/>
      <c r="AA50" s="8"/>
      <c r="AB50" s="8"/>
      <c r="AC50" s="8"/>
      <c r="AD50" s="8"/>
      <c r="AE50" s="8">
        <v>66</v>
      </c>
      <c r="AF50" s="8">
        <v>14</v>
      </c>
      <c r="AG50" s="38">
        <v>1.9444444444444445E-2</v>
      </c>
      <c r="AH50" s="38">
        <f>AG50-$AG$106</f>
        <v>3.2986111111111098E-3</v>
      </c>
      <c r="AI50" s="8">
        <v>250</v>
      </c>
      <c r="AJ50" s="8">
        <v>3.3</v>
      </c>
      <c r="AK50" s="17">
        <v>20</v>
      </c>
      <c r="AL50" s="63" t="s">
        <v>649</v>
      </c>
      <c r="AM50" s="63"/>
      <c r="AN50" s="63"/>
      <c r="AO50" s="63"/>
      <c r="AP50" s="63"/>
      <c r="AQ50" s="63"/>
      <c r="AR50" s="17"/>
      <c r="AS50" s="63"/>
      <c r="AT50" s="63"/>
      <c r="AU50" s="63">
        <v>48</v>
      </c>
      <c r="AV50" s="63">
        <v>11</v>
      </c>
      <c r="AW50" s="64">
        <v>4.0879629629629634E-2</v>
      </c>
      <c r="AX50" s="64">
        <f>AW50-$AX$106</f>
        <v>6.2037037037037113E-3</v>
      </c>
      <c r="AY50" s="63">
        <v>242</v>
      </c>
      <c r="AZ50" s="63">
        <v>3.2</v>
      </c>
      <c r="BA50" s="63"/>
      <c r="BB50" s="17">
        <v>38</v>
      </c>
      <c r="BC50" s="45"/>
      <c r="BD50" s="44" t="s">
        <v>655</v>
      </c>
      <c r="BE50" s="8"/>
      <c r="BF50" s="72"/>
      <c r="BG50" s="72"/>
      <c r="BH50" s="8"/>
      <c r="BI50" s="8"/>
      <c r="BJ50" s="17">
        <v>20</v>
      </c>
      <c r="BK50" s="17"/>
      <c r="BL50" s="17">
        <v>38</v>
      </c>
      <c r="BM50" s="69"/>
      <c r="BN50" s="8"/>
    </row>
    <row r="51" spans="1:66" ht="14" x14ac:dyDescent="0.2">
      <c r="A51" s="8">
        <v>54</v>
      </c>
      <c r="B51" s="27">
        <v>18</v>
      </c>
      <c r="C51" s="6" t="s">
        <v>285</v>
      </c>
      <c r="D51" s="6" t="s">
        <v>264</v>
      </c>
      <c r="E51" s="6" t="s">
        <v>259</v>
      </c>
      <c r="F51" s="6" t="s">
        <v>286</v>
      </c>
      <c r="G51" s="6" t="s">
        <v>41</v>
      </c>
      <c r="H51" s="11" t="s">
        <v>15</v>
      </c>
      <c r="I51" s="8"/>
      <c r="J51" s="6" t="s">
        <v>287</v>
      </c>
      <c r="K51" s="6" t="s">
        <v>17</v>
      </c>
      <c r="L51" s="6" t="s">
        <v>288</v>
      </c>
      <c r="M51" s="6" t="s">
        <v>28</v>
      </c>
      <c r="N51" s="6">
        <v>54</v>
      </c>
      <c r="O51" s="10">
        <v>2.2037037037037036E-2</v>
      </c>
      <c r="P51" s="7">
        <f>O51-$O$109</f>
        <v>3.7499999999999999E-3</v>
      </c>
      <c r="Q51" s="27">
        <v>247</v>
      </c>
      <c r="R51" s="27">
        <v>4.05</v>
      </c>
      <c r="S51" s="17">
        <v>32</v>
      </c>
      <c r="T51" s="8"/>
      <c r="U51" s="8"/>
      <c r="V51" s="8"/>
      <c r="W51" s="5" t="s">
        <v>649</v>
      </c>
      <c r="X51" s="8"/>
      <c r="Y51" s="38"/>
      <c r="Z51" s="8"/>
      <c r="AA51" s="8"/>
      <c r="AB51" s="8"/>
      <c r="AC51" s="8"/>
      <c r="AD51" s="8"/>
      <c r="AE51" s="5">
        <v>41</v>
      </c>
      <c r="AF51" s="8">
        <v>12</v>
      </c>
      <c r="AG51" s="38">
        <v>1.8159722222222219E-2</v>
      </c>
      <c r="AH51" s="38">
        <f>AG51-$AG$106</f>
        <v>2.0138888888888845E-3</v>
      </c>
      <c r="AI51" s="8">
        <v>261</v>
      </c>
      <c r="AJ51" s="8">
        <v>4.3</v>
      </c>
      <c r="AK51" s="17">
        <v>46</v>
      </c>
      <c r="AL51" s="63">
        <v>29</v>
      </c>
      <c r="AM51" s="63">
        <v>8</v>
      </c>
      <c r="AN51" s="64">
        <v>3.8449074074074073E-2</v>
      </c>
      <c r="AO51" s="64">
        <f>AN51-$AO$106</f>
        <v>5.5555555555555497E-3</v>
      </c>
      <c r="AP51" s="63">
        <v>247</v>
      </c>
      <c r="AQ51" s="63">
        <v>4</v>
      </c>
      <c r="AR51" s="17">
        <v>59</v>
      </c>
      <c r="AS51" s="63"/>
      <c r="AT51" s="63"/>
      <c r="AU51" s="63">
        <v>49</v>
      </c>
      <c r="AV51" s="63">
        <v>16</v>
      </c>
      <c r="AW51" s="64">
        <v>4.0914351851851848E-2</v>
      </c>
      <c r="AX51" s="64">
        <f>AW51-$AX$106</f>
        <v>6.238425925925925E-3</v>
      </c>
      <c r="AY51" s="63">
        <v>246</v>
      </c>
      <c r="AZ51" s="63">
        <v>4</v>
      </c>
      <c r="BA51" s="63">
        <v>163</v>
      </c>
      <c r="BB51" s="17">
        <v>37</v>
      </c>
      <c r="BC51" s="45"/>
      <c r="BD51" s="44" t="s">
        <v>655</v>
      </c>
      <c r="BE51" s="38"/>
      <c r="BF51" s="72">
        <v>46</v>
      </c>
      <c r="BG51" s="72">
        <v>14</v>
      </c>
      <c r="BH51" s="17">
        <v>32</v>
      </c>
      <c r="BI51" s="8"/>
      <c r="BJ51" s="17">
        <v>46</v>
      </c>
      <c r="BK51" s="17">
        <v>59</v>
      </c>
      <c r="BL51" s="17">
        <v>37</v>
      </c>
      <c r="BM51" s="69">
        <f>LARGE(BH51:BL51,1)+LARGE(BH51:BL51,2)+LARGE(BH51:BL51,3)</f>
        <v>142</v>
      </c>
      <c r="BN51" s="8"/>
    </row>
    <row r="52" spans="1:66" ht="14" x14ac:dyDescent="0.2">
      <c r="A52" s="8">
        <v>69</v>
      </c>
      <c r="B52" s="5">
        <v>2</v>
      </c>
      <c r="C52" s="6" t="s">
        <v>307</v>
      </c>
      <c r="D52" s="6" t="s">
        <v>382</v>
      </c>
      <c r="E52" s="6" t="s">
        <v>259</v>
      </c>
      <c r="F52" s="6" t="s">
        <v>31</v>
      </c>
      <c r="G52" s="6" t="s">
        <v>14</v>
      </c>
      <c r="H52" s="6" t="s">
        <v>78</v>
      </c>
      <c r="I52" s="6" t="s">
        <v>123</v>
      </c>
      <c r="J52" s="6" t="s">
        <v>383</v>
      </c>
      <c r="K52" s="6" t="s">
        <v>17</v>
      </c>
      <c r="L52" s="6" t="s">
        <v>384</v>
      </c>
      <c r="M52" s="6" t="s">
        <v>28</v>
      </c>
      <c r="N52" s="6">
        <v>69</v>
      </c>
      <c r="O52" s="10">
        <v>2.342592592592593E-2</v>
      </c>
      <c r="P52" s="7">
        <f>O52-$O$109</f>
        <v>5.1388888888888942E-3</v>
      </c>
      <c r="Q52" s="27">
        <v>249</v>
      </c>
      <c r="R52" s="8">
        <v>3.18</v>
      </c>
      <c r="S52" s="17">
        <v>17</v>
      </c>
      <c r="T52" s="8"/>
      <c r="U52" s="8"/>
      <c r="V52" s="8"/>
      <c r="W52" s="5" t="s">
        <v>649</v>
      </c>
      <c r="X52" s="8"/>
      <c r="Y52" s="38"/>
      <c r="Z52" s="8"/>
      <c r="AA52" s="8"/>
      <c r="AB52" s="8"/>
      <c r="AC52" s="8"/>
      <c r="AD52" s="8"/>
      <c r="AE52" s="5">
        <v>65</v>
      </c>
      <c r="AF52" s="8">
        <v>3</v>
      </c>
      <c r="AG52" s="38">
        <v>1.9432870370370371E-2</v>
      </c>
      <c r="AH52" s="38">
        <f>AG52-$AG$106</f>
        <v>3.2870370370370362E-3</v>
      </c>
      <c r="AI52" s="8">
        <v>260</v>
      </c>
      <c r="AJ52" s="8">
        <v>3.3</v>
      </c>
      <c r="AK52" s="17">
        <v>21</v>
      </c>
      <c r="AL52" s="63">
        <v>58</v>
      </c>
      <c r="AM52" s="63">
        <v>3</v>
      </c>
      <c r="AN52" s="64">
        <v>4.4641203703703704E-2</v>
      </c>
      <c r="AO52" s="64">
        <f>AN52-$AO$106</f>
        <v>1.174768518518518E-2</v>
      </c>
      <c r="AP52" s="63">
        <v>247</v>
      </c>
      <c r="AQ52" s="63">
        <v>3.2</v>
      </c>
      <c r="AR52" s="17">
        <v>30</v>
      </c>
      <c r="AS52" s="63"/>
      <c r="AT52" s="63"/>
      <c r="AU52" s="63">
        <v>49</v>
      </c>
      <c r="AV52" s="63">
        <v>3</v>
      </c>
      <c r="AW52" s="64">
        <v>4.0914351851851848E-2</v>
      </c>
      <c r="AX52" s="64">
        <f>AW52-$AX$106</f>
        <v>6.238425925925925E-3</v>
      </c>
      <c r="AY52" s="63">
        <v>255</v>
      </c>
      <c r="AZ52" s="63">
        <v>3.4</v>
      </c>
      <c r="BA52" s="63"/>
      <c r="BB52" s="17">
        <v>37</v>
      </c>
      <c r="BC52" s="45"/>
      <c r="BD52" s="44" t="s">
        <v>655</v>
      </c>
      <c r="BE52" s="8"/>
      <c r="BF52" s="72">
        <v>66</v>
      </c>
      <c r="BG52" s="72">
        <v>3</v>
      </c>
      <c r="BH52" s="17">
        <v>17</v>
      </c>
      <c r="BI52" s="8"/>
      <c r="BJ52" s="17">
        <v>21</v>
      </c>
      <c r="BK52" s="17">
        <v>30</v>
      </c>
      <c r="BL52" s="17">
        <v>37</v>
      </c>
      <c r="BM52" s="69">
        <f>LARGE(BH52:BL52,1)+LARGE(BH52:BL52,2)+LARGE(BH52:BL52,3)</f>
        <v>88</v>
      </c>
      <c r="BN52" s="8"/>
    </row>
    <row r="53" spans="1:66" ht="14" x14ac:dyDescent="0.2">
      <c r="A53" s="8">
        <v>77</v>
      </c>
      <c r="B53" s="27">
        <v>23</v>
      </c>
      <c r="C53" s="6" t="s">
        <v>407</v>
      </c>
      <c r="D53" s="6" t="s">
        <v>552</v>
      </c>
      <c r="E53" s="6" t="s">
        <v>259</v>
      </c>
      <c r="F53" s="6" t="s">
        <v>89</v>
      </c>
      <c r="G53" s="6" t="s">
        <v>41</v>
      </c>
      <c r="H53" s="6" t="s">
        <v>78</v>
      </c>
      <c r="I53" s="8"/>
      <c r="J53" s="28" t="s">
        <v>553</v>
      </c>
      <c r="K53" s="6" t="s">
        <v>17</v>
      </c>
      <c r="L53" s="6" t="s">
        <v>360</v>
      </c>
      <c r="M53" s="6" t="s">
        <v>28</v>
      </c>
      <c r="N53" s="6">
        <v>77</v>
      </c>
      <c r="O53" s="10">
        <v>2.4837962962962964E-2</v>
      </c>
      <c r="P53" s="7">
        <f>O53-$O$109</f>
        <v>6.5509259259259288E-3</v>
      </c>
      <c r="Q53" s="27">
        <v>250</v>
      </c>
      <c r="R53" s="27">
        <v>2.94</v>
      </c>
      <c r="S53" s="17">
        <v>9</v>
      </c>
      <c r="T53" s="8"/>
      <c r="U53" s="8"/>
      <c r="V53" s="8"/>
      <c r="W53" s="8">
        <v>70</v>
      </c>
      <c r="X53" s="8">
        <v>21</v>
      </c>
      <c r="Y53" s="38">
        <v>4.6655092592592595E-2</v>
      </c>
      <c r="Z53" s="38">
        <f>Y53-Y$106</f>
        <v>1.3715277777777785E-2</v>
      </c>
      <c r="AA53" s="8">
        <v>225</v>
      </c>
      <c r="AB53" s="8">
        <v>2.7</v>
      </c>
      <c r="AC53" s="17">
        <v>16</v>
      </c>
      <c r="AD53" s="8"/>
      <c r="AE53" s="8">
        <v>72</v>
      </c>
      <c r="AF53" s="8">
        <v>21</v>
      </c>
      <c r="AG53" s="38">
        <v>2.028935185185185E-2</v>
      </c>
      <c r="AH53" s="38">
        <f>AG53-$AG$106</f>
        <v>4.1435185185185151E-3</v>
      </c>
      <c r="AI53" s="8">
        <v>247</v>
      </c>
      <c r="AJ53" s="8">
        <v>2.9</v>
      </c>
      <c r="AK53" s="17">
        <v>14</v>
      </c>
      <c r="AL53" s="63">
        <v>65</v>
      </c>
      <c r="AM53" s="63">
        <v>19</v>
      </c>
      <c r="AN53" s="64">
        <v>5.0983796296296291E-2</v>
      </c>
      <c r="AO53" s="64">
        <f>AN53-$AO$106</f>
        <v>1.8090277777777768E-2</v>
      </c>
      <c r="AP53" s="63">
        <v>222</v>
      </c>
      <c r="AQ53" s="63">
        <v>2.6</v>
      </c>
      <c r="AR53" s="17">
        <v>23</v>
      </c>
      <c r="AS53" s="63"/>
      <c r="AT53" s="63"/>
      <c r="AU53" s="63">
        <v>51</v>
      </c>
      <c r="AV53" s="63">
        <v>17</v>
      </c>
      <c r="AW53" s="64">
        <v>4.0960648148148149E-2</v>
      </c>
      <c r="AX53" s="64">
        <f>AW53-$AX$106</f>
        <v>6.2847222222222263E-3</v>
      </c>
      <c r="AY53" s="63">
        <v>249</v>
      </c>
      <c r="AZ53" s="63">
        <v>3</v>
      </c>
      <c r="BA53" s="63"/>
      <c r="BB53" s="17">
        <v>35</v>
      </c>
      <c r="BC53" s="45">
        <v>37</v>
      </c>
      <c r="BD53" s="43">
        <f>Y53+O53+AG53+AN53+AW53</f>
        <v>0.18372685185185184</v>
      </c>
      <c r="BE53" s="38">
        <f>BD53-$BE$106</f>
        <v>4.6840277777777745E-2</v>
      </c>
      <c r="BF53" s="72">
        <v>70</v>
      </c>
      <c r="BG53" s="72">
        <v>21</v>
      </c>
      <c r="BH53" s="17">
        <v>9</v>
      </c>
      <c r="BI53" s="17">
        <v>16</v>
      </c>
      <c r="BJ53" s="17">
        <v>14</v>
      </c>
      <c r="BK53" s="17">
        <v>23</v>
      </c>
      <c r="BL53" s="17">
        <v>35</v>
      </c>
      <c r="BM53" s="69">
        <f>LARGE(BH53:BL53,1)+LARGE(BH53:BL53,2)+LARGE(BH53:BL53,3)</f>
        <v>74</v>
      </c>
      <c r="BN53" s="8"/>
    </row>
    <row r="54" spans="1:66" ht="14" x14ac:dyDescent="0.2">
      <c r="A54" s="8">
        <v>63</v>
      </c>
      <c r="B54" s="27">
        <v>20</v>
      </c>
      <c r="C54" s="6" t="s">
        <v>280</v>
      </c>
      <c r="D54" s="6" t="s">
        <v>281</v>
      </c>
      <c r="E54" s="6" t="s">
        <v>259</v>
      </c>
      <c r="F54" s="6" t="s">
        <v>282</v>
      </c>
      <c r="G54" s="6" t="s">
        <v>41</v>
      </c>
      <c r="H54" s="11" t="s">
        <v>15</v>
      </c>
      <c r="I54" s="8"/>
      <c r="J54" s="6" t="s">
        <v>283</v>
      </c>
      <c r="K54" s="6" t="s">
        <v>26</v>
      </c>
      <c r="L54" s="6" t="s">
        <v>284</v>
      </c>
      <c r="M54" s="6" t="s">
        <v>28</v>
      </c>
      <c r="N54" s="6">
        <v>63</v>
      </c>
      <c r="O54" s="10">
        <v>2.3182870370370371E-2</v>
      </c>
      <c r="P54" s="7">
        <f>O54-$O$109</f>
        <v>4.8958333333333354E-3</v>
      </c>
      <c r="Q54" s="27">
        <v>249</v>
      </c>
      <c r="R54" s="8">
        <v>3</v>
      </c>
      <c r="S54" s="17">
        <v>22</v>
      </c>
      <c r="T54" s="8"/>
      <c r="U54" s="8"/>
      <c r="V54" s="8"/>
      <c r="W54" s="5">
        <v>71</v>
      </c>
      <c r="X54" s="8">
        <v>22</v>
      </c>
      <c r="Y54" s="38">
        <v>4.7557870370370368E-2</v>
      </c>
      <c r="Z54" s="38">
        <f>Y54-Y$106</f>
        <v>1.4618055555555558E-2</v>
      </c>
      <c r="AA54" s="8">
        <v>204</v>
      </c>
      <c r="AB54" s="8">
        <v>2.5</v>
      </c>
      <c r="AC54" s="17">
        <v>15</v>
      </c>
      <c r="AD54" s="8"/>
      <c r="AE54" s="5">
        <v>69</v>
      </c>
      <c r="AF54" s="8">
        <v>20</v>
      </c>
      <c r="AG54" s="38">
        <v>1.9629629629629629E-2</v>
      </c>
      <c r="AH54" s="38">
        <f>AG54-$AG$106</f>
        <v>3.4837962962962939E-3</v>
      </c>
      <c r="AI54" s="8">
        <v>257</v>
      </c>
      <c r="AJ54" s="8">
        <v>2.9</v>
      </c>
      <c r="AK54" s="17">
        <v>17</v>
      </c>
      <c r="AL54" s="63">
        <v>42</v>
      </c>
      <c r="AM54" s="63">
        <v>13</v>
      </c>
      <c r="AN54" s="64">
        <v>4.1585648148148149E-2</v>
      </c>
      <c r="AO54" s="64">
        <f>AN54-$AO$106</f>
        <v>8.692129629629626E-3</v>
      </c>
      <c r="AP54" s="63">
        <v>254</v>
      </c>
      <c r="AQ54" s="63">
        <v>3.5</v>
      </c>
      <c r="AR54" s="17">
        <v>46</v>
      </c>
      <c r="AS54" s="63"/>
      <c r="AT54" s="63"/>
      <c r="AU54" s="63">
        <v>52</v>
      </c>
      <c r="AV54" s="63">
        <v>18</v>
      </c>
      <c r="AW54" s="64">
        <v>4.1111111111111112E-2</v>
      </c>
      <c r="AX54" s="64">
        <f>AW54-$AX$106</f>
        <v>6.4351851851851896E-3</v>
      </c>
      <c r="AY54" s="63">
        <v>243</v>
      </c>
      <c r="AZ54" s="63">
        <v>2.7</v>
      </c>
      <c r="BA54" s="63"/>
      <c r="BB54" s="17">
        <v>34</v>
      </c>
      <c r="BC54" s="45">
        <v>34</v>
      </c>
      <c r="BD54" s="43">
        <f>Y54+O54+AG54+AN54+AW54</f>
        <v>0.17306712962962961</v>
      </c>
      <c r="BE54" s="38">
        <f>BD54-$BE$106</f>
        <v>3.6180555555555521E-2</v>
      </c>
      <c r="BF54" s="72">
        <v>62</v>
      </c>
      <c r="BG54" s="72">
        <v>20</v>
      </c>
      <c r="BH54" s="17">
        <v>22</v>
      </c>
      <c r="BI54" s="17">
        <v>15</v>
      </c>
      <c r="BJ54" s="17">
        <v>17</v>
      </c>
      <c r="BK54" s="17">
        <v>46</v>
      </c>
      <c r="BL54" s="17">
        <v>34</v>
      </c>
      <c r="BM54" s="69">
        <f>LARGE(BH54:BL54,1)+LARGE(BH54:BL54,2)+LARGE(BH54:BL54,3)</f>
        <v>102</v>
      </c>
      <c r="BN54" s="8"/>
    </row>
    <row r="55" spans="1:66" ht="14" x14ac:dyDescent="0.2">
      <c r="A55" s="8">
        <v>74</v>
      </c>
      <c r="B55" s="5">
        <v>13</v>
      </c>
      <c r="C55" s="6" t="s">
        <v>626</v>
      </c>
      <c r="D55" s="6" t="s">
        <v>627</v>
      </c>
      <c r="E55" s="6" t="s">
        <v>259</v>
      </c>
      <c r="F55" s="6" t="s">
        <v>135</v>
      </c>
      <c r="G55" s="6" t="s">
        <v>71</v>
      </c>
      <c r="H55" s="6" t="s">
        <v>628</v>
      </c>
      <c r="I55" s="6" t="s">
        <v>136</v>
      </c>
      <c r="J55" s="6" t="s">
        <v>626</v>
      </c>
      <c r="K55" s="8"/>
      <c r="L55" s="8"/>
      <c r="M55" s="8"/>
      <c r="N55" s="6">
        <v>75</v>
      </c>
      <c r="O55" s="10">
        <v>2.431712962962963E-2</v>
      </c>
      <c r="P55" s="7">
        <f>O55-$O$109</f>
        <v>6.0300925925925938E-3</v>
      </c>
      <c r="Q55" s="27">
        <v>203</v>
      </c>
      <c r="R55" s="27">
        <v>2.94</v>
      </c>
      <c r="S55" s="17">
        <v>11</v>
      </c>
      <c r="T55" s="8"/>
      <c r="U55" s="8"/>
      <c r="V55" s="8"/>
      <c r="W55" s="8">
        <v>54</v>
      </c>
      <c r="X55" s="8">
        <v>10</v>
      </c>
      <c r="Y55" s="38">
        <v>4.1655092592592598E-2</v>
      </c>
      <c r="Z55" s="38">
        <f>Y55-Y$106</f>
        <v>8.7152777777777871E-3</v>
      </c>
      <c r="AA55" s="8">
        <v>210</v>
      </c>
      <c r="AB55" s="8">
        <v>3.1</v>
      </c>
      <c r="AC55" s="17">
        <v>32</v>
      </c>
      <c r="AD55" s="8"/>
      <c r="AE55" s="5" t="s">
        <v>649</v>
      </c>
      <c r="AF55" s="8"/>
      <c r="AG55" s="38"/>
      <c r="AH55" s="38"/>
      <c r="AI55" s="8"/>
      <c r="AJ55" s="8"/>
      <c r="AK55" s="17"/>
      <c r="AL55" s="63">
        <v>64</v>
      </c>
      <c r="AM55" s="63">
        <v>14</v>
      </c>
      <c r="AN55" s="64">
        <v>5.0532407407407408E-2</v>
      </c>
      <c r="AO55" s="64">
        <f>AN55-$AO$106</f>
        <v>1.7638888888888885E-2</v>
      </c>
      <c r="AP55" s="63">
        <v>186</v>
      </c>
      <c r="AQ55" s="63">
        <v>2.7</v>
      </c>
      <c r="AR55" s="17">
        <v>24</v>
      </c>
      <c r="AS55" s="63"/>
      <c r="AT55" s="63"/>
      <c r="AU55" s="63">
        <v>53</v>
      </c>
      <c r="AV55" s="63">
        <v>12</v>
      </c>
      <c r="AW55" s="64">
        <v>4.1250000000000002E-2</v>
      </c>
      <c r="AX55" s="64">
        <f>AW55-$AX$106</f>
        <v>6.5740740740740794E-3</v>
      </c>
      <c r="AY55" s="63">
        <v>214</v>
      </c>
      <c r="AZ55" s="63">
        <v>3.1</v>
      </c>
      <c r="BA55" s="63"/>
      <c r="BB55" s="17">
        <v>33</v>
      </c>
      <c r="BC55" s="45"/>
      <c r="BD55" s="44" t="s">
        <v>655</v>
      </c>
      <c r="BE55" s="38"/>
      <c r="BF55" s="72">
        <v>65</v>
      </c>
      <c r="BG55" s="72">
        <v>13</v>
      </c>
      <c r="BH55" s="17">
        <v>11</v>
      </c>
      <c r="BI55" s="17">
        <v>32</v>
      </c>
      <c r="BJ55" s="17"/>
      <c r="BK55" s="17">
        <v>24</v>
      </c>
      <c r="BL55" s="17">
        <v>33</v>
      </c>
      <c r="BM55" s="69">
        <f>LARGE(BH55:BL55,1)+LARGE(BH55:BL55,2)+LARGE(BH55:BL55,3)</f>
        <v>89</v>
      </c>
      <c r="BN55" s="8"/>
    </row>
    <row r="56" spans="1:66" ht="14" x14ac:dyDescent="0.2">
      <c r="A56" s="5" t="s">
        <v>649</v>
      </c>
      <c r="B56" s="8"/>
      <c r="C56" s="6" t="s">
        <v>502</v>
      </c>
      <c r="D56" s="6" t="s">
        <v>503</v>
      </c>
      <c r="E56" s="6" t="s">
        <v>259</v>
      </c>
      <c r="F56" s="6" t="s">
        <v>504</v>
      </c>
      <c r="G56" s="6" t="s">
        <v>24</v>
      </c>
      <c r="H56" s="6" t="s">
        <v>78</v>
      </c>
      <c r="I56" s="8"/>
      <c r="J56" s="6" t="s">
        <v>505</v>
      </c>
      <c r="K56" s="6" t="s">
        <v>17</v>
      </c>
      <c r="L56" s="6" t="s">
        <v>506</v>
      </c>
      <c r="M56" s="6" t="s">
        <v>28</v>
      </c>
      <c r="N56" s="6"/>
      <c r="O56" s="10"/>
      <c r="P56" s="8"/>
      <c r="Q56" s="8"/>
      <c r="R56" s="8"/>
      <c r="S56" s="8"/>
      <c r="T56" s="8"/>
      <c r="U56" s="8"/>
      <c r="V56" s="8"/>
      <c r="W56" s="8">
        <v>63</v>
      </c>
      <c r="X56" s="8">
        <v>18</v>
      </c>
      <c r="Y56" s="38">
        <v>4.3321759259259261E-2</v>
      </c>
      <c r="Z56" s="38">
        <f>Y56-Y$106</f>
        <v>1.0381944444444451E-2</v>
      </c>
      <c r="AA56" s="8">
        <v>255</v>
      </c>
      <c r="AB56" s="8">
        <v>2.8</v>
      </c>
      <c r="AC56" s="17">
        <v>23</v>
      </c>
      <c r="AD56" s="8"/>
      <c r="AE56" s="8">
        <v>64</v>
      </c>
      <c r="AF56" s="8">
        <v>16</v>
      </c>
      <c r="AG56" s="38">
        <v>1.9386574074074073E-2</v>
      </c>
      <c r="AH56" s="38">
        <f>AG56-$AG$106</f>
        <v>3.2407407407407385E-3</v>
      </c>
      <c r="AI56" s="8">
        <v>280</v>
      </c>
      <c r="AJ56" s="8">
        <v>3.1</v>
      </c>
      <c r="AK56" s="17">
        <v>22</v>
      </c>
      <c r="AL56" s="63">
        <v>60</v>
      </c>
      <c r="AM56" s="63">
        <v>16</v>
      </c>
      <c r="AN56" s="64">
        <v>4.6805555555555552E-2</v>
      </c>
      <c r="AO56" s="64">
        <f>AN56-$AO$106</f>
        <v>1.3912037037037028E-2</v>
      </c>
      <c r="AP56" s="63">
        <v>265</v>
      </c>
      <c r="AQ56" s="63">
        <v>2.9</v>
      </c>
      <c r="AR56" s="17">
        <v>28</v>
      </c>
      <c r="AS56" s="63"/>
      <c r="AT56" s="63"/>
      <c r="AU56" s="63">
        <v>54</v>
      </c>
      <c r="AV56" s="63">
        <v>11</v>
      </c>
      <c r="AW56" s="64">
        <v>4.3564814814814813E-2</v>
      </c>
      <c r="AX56" s="64">
        <f>AW56-$AX$106</f>
        <v>8.8888888888888906E-3</v>
      </c>
      <c r="AY56" s="63">
        <v>279</v>
      </c>
      <c r="AZ56" s="63">
        <v>3.1</v>
      </c>
      <c r="BA56" s="63"/>
      <c r="BB56" s="17">
        <v>32</v>
      </c>
      <c r="BC56" s="45"/>
      <c r="BD56" s="44" t="s">
        <v>655</v>
      </c>
      <c r="BE56" s="8"/>
      <c r="BF56" s="72">
        <v>68</v>
      </c>
      <c r="BG56" s="72">
        <v>18</v>
      </c>
      <c r="BH56" s="8"/>
      <c r="BI56" s="17">
        <v>23</v>
      </c>
      <c r="BJ56" s="17">
        <v>22</v>
      </c>
      <c r="BK56" s="17">
        <v>28</v>
      </c>
      <c r="BL56" s="17">
        <v>32</v>
      </c>
      <c r="BM56" s="69">
        <f>LARGE(BH56:BL56,1)+LARGE(BH56:BL56,2)+LARGE(BH56:BL56,3)</f>
        <v>83</v>
      </c>
      <c r="BN56" s="8"/>
    </row>
    <row r="57" spans="1:66" ht="13" customHeight="1" x14ac:dyDescent="0.2">
      <c r="A57" s="8">
        <v>59</v>
      </c>
      <c r="B57" s="5">
        <v>6</v>
      </c>
      <c r="C57" s="6" t="s">
        <v>568</v>
      </c>
      <c r="D57" s="6" t="s">
        <v>569</v>
      </c>
      <c r="E57" s="6" t="s">
        <v>259</v>
      </c>
      <c r="F57" s="6" t="s">
        <v>146</v>
      </c>
      <c r="G57" s="24" t="s">
        <v>122</v>
      </c>
      <c r="H57" s="6" t="s">
        <v>78</v>
      </c>
      <c r="I57" s="6" t="s">
        <v>117</v>
      </c>
      <c r="J57" s="6" t="s">
        <v>570</v>
      </c>
      <c r="K57" s="6" t="s">
        <v>17</v>
      </c>
      <c r="L57" s="6" t="s">
        <v>245</v>
      </c>
      <c r="M57" s="6" t="s">
        <v>28</v>
      </c>
      <c r="N57" s="6">
        <v>59</v>
      </c>
      <c r="O57" s="10">
        <v>2.2847222222222224E-2</v>
      </c>
      <c r="P57" s="7">
        <f>O57-$O$109</f>
        <v>4.560185185185188E-3</v>
      </c>
      <c r="Q57" s="27">
        <v>168</v>
      </c>
      <c r="R57" s="27">
        <v>3.91</v>
      </c>
      <c r="S57" s="17">
        <v>27</v>
      </c>
      <c r="T57" s="8"/>
      <c r="U57" s="8"/>
      <c r="V57" s="8"/>
      <c r="W57" s="8">
        <v>62</v>
      </c>
      <c r="X57" s="8">
        <v>7</v>
      </c>
      <c r="Y57" s="38">
        <v>4.3090277777777776E-2</v>
      </c>
      <c r="Z57" s="38">
        <f>Y57-Y$106</f>
        <v>1.0150462962962965E-2</v>
      </c>
      <c r="AA57" s="8">
        <v>151</v>
      </c>
      <c r="AB57" s="8">
        <v>3.6</v>
      </c>
      <c r="AC57" s="17">
        <v>24</v>
      </c>
      <c r="AD57" s="8"/>
      <c r="AE57" s="8">
        <v>63</v>
      </c>
      <c r="AF57" s="8">
        <v>7</v>
      </c>
      <c r="AG57" s="38">
        <v>1.9351851851851853E-2</v>
      </c>
      <c r="AH57" s="38">
        <f>AG57-$AG$106</f>
        <v>3.2060185185185178E-3</v>
      </c>
      <c r="AI57" s="8">
        <v>177</v>
      </c>
      <c r="AJ57" s="8">
        <v>4.2</v>
      </c>
      <c r="AK57" s="17">
        <v>23</v>
      </c>
      <c r="AL57" s="63">
        <v>48</v>
      </c>
      <c r="AM57" s="63">
        <v>4</v>
      </c>
      <c r="AN57" s="64">
        <v>4.223379629629629E-2</v>
      </c>
      <c r="AO57" s="64">
        <f>AN57-$AO$106</f>
        <v>9.3402777777777668E-3</v>
      </c>
      <c r="AP57" s="63">
        <v>169</v>
      </c>
      <c r="AQ57" s="63">
        <v>4</v>
      </c>
      <c r="AR57" s="17">
        <v>40</v>
      </c>
      <c r="AS57" s="63"/>
      <c r="AT57" s="63"/>
      <c r="AU57" s="63">
        <v>55</v>
      </c>
      <c r="AV57" s="63">
        <v>5</v>
      </c>
      <c r="AW57" s="64">
        <v>4.4282407407407409E-2</v>
      </c>
      <c r="AX57" s="64">
        <f>AW57-$AX$106</f>
        <v>9.6064814814814867E-3</v>
      </c>
      <c r="AY57" s="63">
        <v>155</v>
      </c>
      <c r="AZ57" s="63">
        <v>3.7</v>
      </c>
      <c r="BA57" s="63"/>
      <c r="BB57" s="17">
        <v>31</v>
      </c>
      <c r="BC57" s="45">
        <v>33</v>
      </c>
      <c r="BD57" s="43">
        <f>Y57+O57+AG57+AN57+AW57</f>
        <v>0.17180555555555554</v>
      </c>
      <c r="BE57" s="38">
        <f>BD57-$BE$106</f>
        <v>3.4918981481481454E-2</v>
      </c>
      <c r="BF57" s="72">
        <v>64</v>
      </c>
      <c r="BG57" s="72">
        <v>6</v>
      </c>
      <c r="BH57" s="17">
        <v>27</v>
      </c>
      <c r="BI57" s="17">
        <v>24</v>
      </c>
      <c r="BJ57" s="17">
        <v>23</v>
      </c>
      <c r="BK57" s="17">
        <v>40</v>
      </c>
      <c r="BL57" s="17">
        <v>31</v>
      </c>
      <c r="BM57" s="69">
        <f>LARGE(BH57:BL57,1)+LARGE(BH57:BL57,2)+LARGE(BH57:BL57,3)</f>
        <v>98</v>
      </c>
      <c r="BN57" s="8"/>
    </row>
    <row r="58" spans="1:66" ht="13" customHeight="1" x14ac:dyDescent="0.2">
      <c r="A58" s="8">
        <v>76</v>
      </c>
      <c r="B58" s="5">
        <v>14</v>
      </c>
      <c r="C58" s="6" t="s">
        <v>388</v>
      </c>
      <c r="D58" s="6" t="s">
        <v>389</v>
      </c>
      <c r="E58" s="6" t="s">
        <v>259</v>
      </c>
      <c r="F58" s="6" t="s">
        <v>94</v>
      </c>
      <c r="G58" s="6" t="s">
        <v>71</v>
      </c>
      <c r="H58" s="6" t="s">
        <v>78</v>
      </c>
      <c r="I58" s="6" t="s">
        <v>95</v>
      </c>
      <c r="J58" s="6" t="s">
        <v>390</v>
      </c>
      <c r="K58" s="6" t="s">
        <v>17</v>
      </c>
      <c r="L58" s="6" t="s">
        <v>391</v>
      </c>
      <c r="M58" s="6" t="s">
        <v>28</v>
      </c>
      <c r="N58" s="6">
        <v>76</v>
      </c>
      <c r="O58" s="10">
        <v>2.4687499999999998E-2</v>
      </c>
      <c r="P58" s="7">
        <f>O58-$O$109</f>
        <v>6.400462962962962E-3</v>
      </c>
      <c r="Q58" s="27">
        <v>182</v>
      </c>
      <c r="R58" s="27">
        <v>2.98</v>
      </c>
      <c r="S58" s="17">
        <v>10</v>
      </c>
      <c r="T58" s="8"/>
      <c r="U58" s="8"/>
      <c r="V58" s="8"/>
      <c r="W58" s="8">
        <v>67</v>
      </c>
      <c r="X58" s="8">
        <v>15</v>
      </c>
      <c r="Y58" s="38">
        <v>4.5312499999999999E-2</v>
      </c>
      <c r="Z58" s="38">
        <f>Y58-Y$106</f>
        <v>1.2372685185185188E-2</v>
      </c>
      <c r="AA58" s="8">
        <v>168</v>
      </c>
      <c r="AB58" s="8">
        <v>2.8</v>
      </c>
      <c r="AC58" s="17">
        <v>19</v>
      </c>
      <c r="AD58" s="8"/>
      <c r="AE58" s="8">
        <v>70</v>
      </c>
      <c r="AF58" s="8">
        <v>16</v>
      </c>
      <c r="AG58" s="38">
        <v>1.9942129629629629E-2</v>
      </c>
      <c r="AH58" s="38">
        <f>AG58-$AG$106</f>
        <v>3.7962962962962941E-3</v>
      </c>
      <c r="AI58" s="8">
        <v>188</v>
      </c>
      <c r="AJ58" s="8">
        <v>3.1</v>
      </c>
      <c r="AK58" s="17">
        <v>16</v>
      </c>
      <c r="AL58" s="63">
        <v>61</v>
      </c>
      <c r="AM58" s="63">
        <v>13</v>
      </c>
      <c r="AN58" s="64">
        <v>4.6851851851851846E-2</v>
      </c>
      <c r="AO58" s="64">
        <f>AN58-$AO$106</f>
        <v>1.3958333333333323E-2</v>
      </c>
      <c r="AP58" s="63">
        <v>184</v>
      </c>
      <c r="AQ58" s="63">
        <v>3</v>
      </c>
      <c r="AR58" s="17">
        <v>27</v>
      </c>
      <c r="AS58" s="63"/>
      <c r="AT58" s="63"/>
      <c r="AU58" s="63">
        <v>56</v>
      </c>
      <c r="AV58" s="63">
        <v>13</v>
      </c>
      <c r="AW58" s="64">
        <v>4.4363425925925924E-2</v>
      </c>
      <c r="AX58" s="64">
        <f>AW58-$AX$106</f>
        <v>9.6875000000000017E-3</v>
      </c>
      <c r="AY58" s="63">
        <v>171</v>
      </c>
      <c r="AZ58" s="63">
        <v>2.8</v>
      </c>
      <c r="BA58" s="63"/>
      <c r="BB58" s="17">
        <v>30</v>
      </c>
      <c r="BC58" s="45">
        <v>36</v>
      </c>
      <c r="BD58" s="43">
        <f>Y58+O58+AG58+AN58+AW58</f>
        <v>0.18115740740740741</v>
      </c>
      <c r="BE58" s="38">
        <f>BD58-$BE$106</f>
        <v>4.4270833333333315E-2</v>
      </c>
      <c r="BF58" s="72">
        <v>69</v>
      </c>
      <c r="BG58" s="72">
        <v>15</v>
      </c>
      <c r="BH58" s="17">
        <v>10</v>
      </c>
      <c r="BI58" s="17">
        <v>19</v>
      </c>
      <c r="BJ58" s="17">
        <v>16</v>
      </c>
      <c r="BK58" s="17">
        <v>27</v>
      </c>
      <c r="BL58" s="17">
        <v>30</v>
      </c>
      <c r="BM58" s="69">
        <f>LARGE(BH58:BL58,1)+LARGE(BH58:BL58,2)+LARGE(BH58:BL58,3)</f>
        <v>76</v>
      </c>
      <c r="BN58" s="8"/>
    </row>
    <row r="59" spans="1:66" ht="13" customHeight="1" x14ac:dyDescent="0.2">
      <c r="A59" s="8"/>
      <c r="B59" s="8"/>
      <c r="C59" s="6" t="s">
        <v>350</v>
      </c>
      <c r="D59" s="6" t="s">
        <v>680</v>
      </c>
      <c r="E59" s="6" t="s">
        <v>259</v>
      </c>
      <c r="F59" s="6" t="s">
        <v>31</v>
      </c>
      <c r="G59" s="6" t="s">
        <v>71</v>
      </c>
      <c r="H59" s="6" t="s">
        <v>78</v>
      </c>
      <c r="I59" s="6"/>
      <c r="J59" s="5" t="s">
        <v>687</v>
      </c>
      <c r="K59" s="5" t="s">
        <v>26</v>
      </c>
      <c r="L59" s="5" t="s">
        <v>688</v>
      </c>
      <c r="M59" s="5" t="s">
        <v>28</v>
      </c>
      <c r="N59" s="5"/>
      <c r="O59" s="10"/>
      <c r="P59" s="8"/>
      <c r="Q59" s="8"/>
      <c r="R59" s="8"/>
      <c r="S59" s="8"/>
      <c r="T59" s="8"/>
      <c r="U59" s="8"/>
      <c r="V59" s="8"/>
      <c r="W59" s="8"/>
      <c r="X59" s="8"/>
      <c r="Y59" s="38"/>
      <c r="Z59" s="8"/>
      <c r="AA59" s="8"/>
      <c r="AB59" s="8"/>
      <c r="AC59" s="8"/>
      <c r="AD59" s="8"/>
      <c r="AE59" s="8">
        <v>68</v>
      </c>
      <c r="AF59" s="8">
        <v>15</v>
      </c>
      <c r="AG59" s="38">
        <v>1.9583333333333331E-2</v>
      </c>
      <c r="AH59" s="38">
        <f>AG59-$AG$106</f>
        <v>3.4374999999999961E-3</v>
      </c>
      <c r="AI59" s="8">
        <v>239</v>
      </c>
      <c r="AJ59" s="8">
        <v>3.3</v>
      </c>
      <c r="AK59" s="17">
        <v>18</v>
      </c>
      <c r="AL59" s="63" t="s">
        <v>649</v>
      </c>
      <c r="AM59" s="63"/>
      <c r="AN59" s="63"/>
      <c r="AO59" s="63"/>
      <c r="AP59" s="63"/>
      <c r="AQ59" s="63"/>
      <c r="AR59" s="17"/>
      <c r="AS59" s="63"/>
      <c r="AT59" s="63"/>
      <c r="AU59" s="63">
        <v>57</v>
      </c>
      <c r="AV59" s="63">
        <v>14</v>
      </c>
      <c r="AW59" s="64">
        <v>4.5324074074074072E-2</v>
      </c>
      <c r="AX59" s="64">
        <f>AW59-$AX$106</f>
        <v>1.064814814814815E-2</v>
      </c>
      <c r="AY59" s="63">
        <v>216</v>
      </c>
      <c r="AZ59" s="63">
        <v>3</v>
      </c>
      <c r="BA59" s="63"/>
      <c r="BB59" s="17">
        <v>29</v>
      </c>
      <c r="BC59" s="45"/>
      <c r="BD59" s="44" t="s">
        <v>655</v>
      </c>
      <c r="BE59" s="8"/>
      <c r="BF59" s="72"/>
      <c r="BG59" s="72"/>
      <c r="BH59" s="8"/>
      <c r="BI59" s="8"/>
      <c r="BJ59" s="17">
        <v>18</v>
      </c>
      <c r="BK59" s="17"/>
      <c r="BL59" s="17">
        <v>29</v>
      </c>
      <c r="BM59" s="69"/>
      <c r="BN59" s="8"/>
    </row>
    <row r="60" spans="1:66" ht="13" customHeight="1" x14ac:dyDescent="0.2">
      <c r="A60" s="5" t="s">
        <v>649</v>
      </c>
      <c r="B60" s="8"/>
      <c r="C60" s="6" t="s">
        <v>337</v>
      </c>
      <c r="D60" s="6" t="s">
        <v>338</v>
      </c>
      <c r="E60" s="6" t="s">
        <v>259</v>
      </c>
      <c r="F60" s="6" t="s">
        <v>65</v>
      </c>
      <c r="G60" s="6" t="s">
        <v>41</v>
      </c>
      <c r="H60" s="11" t="s">
        <v>15</v>
      </c>
      <c r="I60" s="8"/>
      <c r="J60" s="6" t="s">
        <v>339</v>
      </c>
      <c r="K60" s="6" t="s">
        <v>97</v>
      </c>
      <c r="L60" s="6" t="s">
        <v>340</v>
      </c>
      <c r="M60" s="6" t="s">
        <v>28</v>
      </c>
      <c r="N60" s="6"/>
      <c r="O60" s="10"/>
      <c r="P60" s="8"/>
      <c r="Q60" s="8"/>
      <c r="R60" s="8"/>
      <c r="S60" s="8"/>
      <c r="T60" s="8"/>
      <c r="U60" s="8"/>
      <c r="V60" s="8"/>
      <c r="W60" s="8">
        <v>68</v>
      </c>
      <c r="X60" s="8">
        <v>20</v>
      </c>
      <c r="Y60" s="38">
        <v>4.5613425925925925E-2</v>
      </c>
      <c r="Z60" s="38">
        <f>Y60-Y$106</f>
        <v>1.2673611111111115E-2</v>
      </c>
      <c r="AA60" s="8">
        <v>228</v>
      </c>
      <c r="AB60" s="8">
        <v>3</v>
      </c>
      <c r="AC60" s="17">
        <v>18</v>
      </c>
      <c r="AD60" s="8"/>
      <c r="AE60" s="8">
        <v>62</v>
      </c>
      <c r="AF60" s="8">
        <v>19</v>
      </c>
      <c r="AG60" s="38">
        <v>1.9305555555555555E-2</v>
      </c>
      <c r="AH60" s="38">
        <f>AG60-$AG$106</f>
        <v>3.15972222222222E-3</v>
      </c>
      <c r="AI60" s="8">
        <v>264</v>
      </c>
      <c r="AJ60" s="8">
        <v>3.5</v>
      </c>
      <c r="AK60" s="17">
        <v>24</v>
      </c>
      <c r="AL60" s="63" t="s">
        <v>649</v>
      </c>
      <c r="AM60" s="63"/>
      <c r="AN60" s="63"/>
      <c r="AO60" s="63"/>
      <c r="AP60" s="63"/>
      <c r="AQ60" s="63"/>
      <c r="AR60" s="17"/>
      <c r="AS60" s="63"/>
      <c r="AT60" s="63"/>
      <c r="AU60" s="63">
        <v>58</v>
      </c>
      <c r="AV60" s="63">
        <v>19</v>
      </c>
      <c r="AW60" s="64">
        <v>4.6504629629629625E-2</v>
      </c>
      <c r="AX60" s="64">
        <f>AW60-$AX$106</f>
        <v>1.1828703703703702E-2</v>
      </c>
      <c r="AY60" s="63">
        <v>225</v>
      </c>
      <c r="AZ60" s="63">
        <v>3</v>
      </c>
      <c r="BA60" s="63"/>
      <c r="BB60" s="17">
        <v>28</v>
      </c>
      <c r="BC60" s="45"/>
      <c r="BD60" s="44" t="s">
        <v>655</v>
      </c>
      <c r="BE60" s="8"/>
      <c r="BF60" s="72">
        <v>71</v>
      </c>
      <c r="BG60" s="72">
        <v>22</v>
      </c>
      <c r="BH60" s="8"/>
      <c r="BI60" s="17">
        <v>18</v>
      </c>
      <c r="BJ60" s="17">
        <v>24</v>
      </c>
      <c r="BK60" s="17"/>
      <c r="BL60" s="17">
        <v>28</v>
      </c>
      <c r="BM60" s="69">
        <f>LARGE(BH60:BL60,1)+LARGE(BH60:BL60,2)+LARGE(BH60:BL60,3)</f>
        <v>70</v>
      </c>
      <c r="BN60" s="8"/>
    </row>
    <row r="61" spans="1:66" ht="13" customHeight="1" x14ac:dyDescent="0.2">
      <c r="A61" s="8">
        <v>73</v>
      </c>
      <c r="B61" s="5">
        <v>12</v>
      </c>
      <c r="C61" s="6" t="s">
        <v>277</v>
      </c>
      <c r="D61" s="6" t="s">
        <v>278</v>
      </c>
      <c r="E61" s="6" t="s">
        <v>259</v>
      </c>
      <c r="F61" s="6" t="s">
        <v>234</v>
      </c>
      <c r="G61" s="6" t="s">
        <v>71</v>
      </c>
      <c r="H61" s="11" t="s">
        <v>15</v>
      </c>
      <c r="I61" s="6" t="s">
        <v>123</v>
      </c>
      <c r="J61" s="6" t="s">
        <v>279</v>
      </c>
      <c r="K61" s="6" t="s">
        <v>17</v>
      </c>
      <c r="L61" s="6" t="s">
        <v>170</v>
      </c>
      <c r="M61" s="6" t="s">
        <v>28</v>
      </c>
      <c r="N61" s="6">
        <v>73</v>
      </c>
      <c r="O61" s="10">
        <v>2.3935185185185184E-2</v>
      </c>
      <c r="P61" s="7">
        <f>O61-$O$109</f>
        <v>5.6481481481481487E-3</v>
      </c>
      <c r="Q61" s="27">
        <v>251</v>
      </c>
      <c r="R61" s="27">
        <v>3.06</v>
      </c>
      <c r="S61" s="17">
        <v>13</v>
      </c>
      <c r="T61" s="8"/>
      <c r="U61" s="8"/>
      <c r="V61" s="8"/>
      <c r="W61" s="5">
        <v>66</v>
      </c>
      <c r="X61" s="8">
        <v>14</v>
      </c>
      <c r="Y61" s="38">
        <v>4.4988425925925925E-2</v>
      </c>
      <c r="Z61" s="38">
        <f>Y61-Y$106</f>
        <v>1.2048611111111114E-2</v>
      </c>
      <c r="AA61" s="8">
        <v>230</v>
      </c>
      <c r="AB61" s="8">
        <v>2.8</v>
      </c>
      <c r="AC61" s="17">
        <v>20</v>
      </c>
      <c r="AD61" s="8"/>
      <c r="AE61" s="5">
        <v>71</v>
      </c>
      <c r="AF61" s="8">
        <v>17</v>
      </c>
      <c r="AG61" s="38">
        <v>1.9976851851851853E-2</v>
      </c>
      <c r="AH61" s="38">
        <f>AG61-$AG$106</f>
        <v>3.8310185185185183E-3</v>
      </c>
      <c r="AI61" s="8">
        <v>227</v>
      </c>
      <c r="AJ61" s="8">
        <v>2.8</v>
      </c>
      <c r="AK61" s="17">
        <v>15</v>
      </c>
      <c r="AL61" s="63" t="s">
        <v>649</v>
      </c>
      <c r="AM61" s="63"/>
      <c r="AN61" s="63"/>
      <c r="AO61" s="63"/>
      <c r="AP61" s="63"/>
      <c r="AQ61" s="63"/>
      <c r="AR61" s="17"/>
      <c r="AS61" s="63"/>
      <c r="AT61" s="63"/>
      <c r="AU61" s="63">
        <v>59</v>
      </c>
      <c r="AV61" s="63"/>
      <c r="AW61" s="64">
        <v>4.7858796296296295E-2</v>
      </c>
      <c r="AX61" s="64">
        <f>AW61-$AX$106</f>
        <v>1.3182870370370373E-2</v>
      </c>
      <c r="AY61" s="63">
        <v>205</v>
      </c>
      <c r="AZ61" s="63">
        <v>2.5</v>
      </c>
      <c r="BA61" s="63"/>
      <c r="BB61" s="17">
        <v>27</v>
      </c>
      <c r="BC61" s="45"/>
      <c r="BD61" s="44" t="s">
        <v>655</v>
      </c>
      <c r="BE61" s="38"/>
      <c r="BF61" s="72">
        <v>74</v>
      </c>
      <c r="BG61" s="72">
        <v>16</v>
      </c>
      <c r="BH61" s="17">
        <v>13</v>
      </c>
      <c r="BI61" s="17">
        <v>20</v>
      </c>
      <c r="BJ61" s="17">
        <v>15</v>
      </c>
      <c r="BK61" s="17"/>
      <c r="BL61" s="17">
        <v>27</v>
      </c>
      <c r="BM61" s="69">
        <f>LARGE(BH61:BL61,1)+LARGE(BH61:BL61,2)+LARGE(BH61:BL61,3)</f>
        <v>62</v>
      </c>
      <c r="BN61" s="8"/>
    </row>
    <row r="62" spans="1:66" ht="13" customHeight="1" x14ac:dyDescent="0.2">
      <c r="A62" s="8"/>
      <c r="B62" s="8"/>
      <c r="C62" s="6" t="s">
        <v>682</v>
      </c>
      <c r="D62" s="6" t="s">
        <v>679</v>
      </c>
      <c r="E62" s="5" t="s">
        <v>259</v>
      </c>
      <c r="F62" s="5" t="s">
        <v>234</v>
      </c>
      <c r="G62" s="5" t="s">
        <v>41</v>
      </c>
      <c r="H62" s="65" t="s">
        <v>15</v>
      </c>
      <c r="I62" s="5" t="s">
        <v>683</v>
      </c>
      <c r="J62" s="5" t="s">
        <v>684</v>
      </c>
      <c r="K62" s="5" t="s">
        <v>61</v>
      </c>
      <c r="L62" s="5" t="s">
        <v>336</v>
      </c>
      <c r="M62" s="5" t="s">
        <v>28</v>
      </c>
      <c r="N62" s="5"/>
      <c r="O62" s="5"/>
      <c r="P62" s="5"/>
      <c r="Q62" s="5"/>
      <c r="R62" s="5"/>
      <c r="S62" s="8"/>
      <c r="T62" s="8"/>
      <c r="U62" s="8"/>
      <c r="V62" s="8"/>
      <c r="W62" s="8"/>
      <c r="X62" s="8"/>
      <c r="Y62" s="38"/>
      <c r="Z62" s="8"/>
      <c r="AA62" s="8"/>
      <c r="AB62" s="8"/>
      <c r="AC62" s="8"/>
      <c r="AD62" s="8"/>
      <c r="AE62" s="8">
        <v>79</v>
      </c>
      <c r="AF62" s="8">
        <v>22</v>
      </c>
      <c r="AG62" s="38">
        <v>2.1689814814814815E-2</v>
      </c>
      <c r="AH62" s="38">
        <f>AG62-$AG$106</f>
        <v>5.5439814814814796E-3</v>
      </c>
      <c r="AI62" s="8">
        <v>196</v>
      </c>
      <c r="AJ62" s="8">
        <v>2.5</v>
      </c>
      <c r="AK62" s="17">
        <v>7</v>
      </c>
      <c r="AL62" s="63" t="s">
        <v>649</v>
      </c>
      <c r="AM62" s="63"/>
      <c r="AN62" s="63"/>
      <c r="AO62" s="63"/>
      <c r="AP62" s="63"/>
      <c r="AQ62" s="63"/>
      <c r="AR62" s="17"/>
      <c r="AS62" s="63"/>
      <c r="AT62" s="63"/>
      <c r="AU62" s="63">
        <v>60</v>
      </c>
      <c r="AV62" s="63">
        <v>20</v>
      </c>
      <c r="AW62" s="64">
        <v>5.0104166666666672E-2</v>
      </c>
      <c r="AX62" s="64">
        <f>AW62-$AX$106</f>
        <v>1.5428240740740749E-2</v>
      </c>
      <c r="AY62" s="63">
        <v>187</v>
      </c>
      <c r="AZ62" s="63">
        <v>2.4</v>
      </c>
      <c r="BA62" s="63"/>
      <c r="BB62" s="17">
        <v>26</v>
      </c>
      <c r="BC62" s="45"/>
      <c r="BD62" s="44" t="s">
        <v>655</v>
      </c>
      <c r="BE62" s="8"/>
      <c r="BF62" s="72"/>
      <c r="BG62" s="72"/>
      <c r="BH62" s="8"/>
      <c r="BI62" s="8"/>
      <c r="BJ62" s="17">
        <v>7</v>
      </c>
      <c r="BK62" s="17"/>
      <c r="BL62" s="17">
        <v>26</v>
      </c>
      <c r="BM62" s="69"/>
      <c r="BN62" s="8"/>
    </row>
    <row r="63" spans="1:66" ht="13" customHeight="1" x14ac:dyDescent="0.2">
      <c r="A63" s="8">
        <v>31</v>
      </c>
      <c r="B63" s="8">
        <v>4</v>
      </c>
      <c r="C63" s="6" t="s">
        <v>520</v>
      </c>
      <c r="D63" s="6" t="s">
        <v>521</v>
      </c>
      <c r="E63" s="6" t="s">
        <v>259</v>
      </c>
      <c r="F63" s="6" t="s">
        <v>116</v>
      </c>
      <c r="G63" s="24" t="s">
        <v>47</v>
      </c>
      <c r="H63" s="6" t="s">
        <v>78</v>
      </c>
      <c r="I63" s="6" t="s">
        <v>598</v>
      </c>
      <c r="J63" s="6" t="s">
        <v>522</v>
      </c>
      <c r="K63" s="6" t="s">
        <v>61</v>
      </c>
      <c r="L63" s="6" t="s">
        <v>523</v>
      </c>
      <c r="M63" s="6" t="s">
        <v>44</v>
      </c>
      <c r="N63" s="6">
        <v>31</v>
      </c>
      <c r="O63" s="10">
        <v>2.028935185185185E-2</v>
      </c>
      <c r="P63" s="7">
        <f>O63-$O$109</f>
        <v>2.0023148148148144E-3</v>
      </c>
      <c r="Q63" s="27">
        <v>282</v>
      </c>
      <c r="R63" s="27">
        <v>4.66</v>
      </c>
      <c r="S63" s="17">
        <v>55</v>
      </c>
      <c r="T63" s="8"/>
      <c r="U63" s="8"/>
      <c r="V63" s="8"/>
      <c r="W63" s="8">
        <v>17</v>
      </c>
      <c r="X63" s="8">
        <v>3</v>
      </c>
      <c r="Y63" s="38">
        <v>3.5787037037037034E-2</v>
      </c>
      <c r="Z63" s="38">
        <f>Y63-Y$106</f>
        <v>2.8472222222222232E-3</v>
      </c>
      <c r="AA63" s="8">
        <v>270</v>
      </c>
      <c r="AB63" s="8">
        <v>4.4000000000000004</v>
      </c>
      <c r="AC63" s="17">
        <v>69</v>
      </c>
      <c r="AD63" s="8"/>
      <c r="AE63" s="8">
        <v>13</v>
      </c>
      <c r="AF63" s="8">
        <v>2</v>
      </c>
      <c r="AG63" s="38">
        <v>1.7013888888888887E-2</v>
      </c>
      <c r="AH63" s="38">
        <f>AG63-$AG$106</f>
        <v>8.6805555555555247E-4</v>
      </c>
      <c r="AI63" s="8">
        <v>313</v>
      </c>
      <c r="AJ63" s="8">
        <v>5.0999999999999996</v>
      </c>
      <c r="AK63" s="17">
        <v>73</v>
      </c>
      <c r="AL63" s="63">
        <v>5</v>
      </c>
      <c r="AM63" s="63">
        <v>1</v>
      </c>
      <c r="AN63" s="64">
        <v>3.4039351851851855E-2</v>
      </c>
      <c r="AO63" s="64">
        <f>AN63-$AO$106</f>
        <v>1.145833333333332E-3</v>
      </c>
      <c r="AP63" s="63">
        <v>286</v>
      </c>
      <c r="AQ63" s="63">
        <v>4.5999999999999996</v>
      </c>
      <c r="AR63" s="17">
        <v>86</v>
      </c>
      <c r="AS63" s="63">
        <v>7</v>
      </c>
      <c r="AT63" s="63">
        <v>15</v>
      </c>
      <c r="AU63" s="63" t="s">
        <v>649</v>
      </c>
      <c r="AV63" s="63"/>
      <c r="AW63" s="63"/>
      <c r="AX63" s="63"/>
      <c r="AY63" s="63"/>
      <c r="AZ63" s="63"/>
      <c r="BA63" s="63"/>
      <c r="BB63" s="17"/>
      <c r="BC63" s="45"/>
      <c r="BD63" s="43" t="s">
        <v>655</v>
      </c>
      <c r="BE63" s="38"/>
      <c r="BF63" s="72">
        <v>13</v>
      </c>
      <c r="BG63" s="72">
        <v>2</v>
      </c>
      <c r="BH63" s="17">
        <v>55</v>
      </c>
      <c r="BI63" s="17">
        <v>69</v>
      </c>
      <c r="BJ63" s="17">
        <v>73</v>
      </c>
      <c r="BK63" s="17">
        <v>86</v>
      </c>
      <c r="BL63" s="8"/>
      <c r="BM63" s="69">
        <f>LARGE(BH63:BL63,1)+LARGE(BH63:BL63,2)+LARGE(BH63:BL63,3)</f>
        <v>228</v>
      </c>
      <c r="BN63" s="8">
        <f>AD63+V63+AS63+AT63</f>
        <v>22</v>
      </c>
    </row>
    <row r="64" spans="1:66" ht="13" customHeight="1" x14ac:dyDescent="0.2">
      <c r="A64" s="8">
        <v>66</v>
      </c>
      <c r="B64" s="5">
        <v>10</v>
      </c>
      <c r="C64" s="6" t="s">
        <v>388</v>
      </c>
      <c r="D64" s="6" t="s">
        <v>452</v>
      </c>
      <c r="E64" s="6" t="s">
        <v>259</v>
      </c>
      <c r="F64" s="6" t="s">
        <v>453</v>
      </c>
      <c r="G64" s="6" t="s">
        <v>71</v>
      </c>
      <c r="H64" s="6" t="s">
        <v>78</v>
      </c>
      <c r="I64" s="6" t="s">
        <v>117</v>
      </c>
      <c r="J64" s="6" t="s">
        <v>454</v>
      </c>
      <c r="K64" s="6" t="s">
        <v>54</v>
      </c>
      <c r="L64" s="6" t="s">
        <v>455</v>
      </c>
      <c r="M64" s="6" t="s">
        <v>28</v>
      </c>
      <c r="N64" s="6">
        <v>66</v>
      </c>
      <c r="O64" s="10">
        <v>2.3252314814814812E-2</v>
      </c>
      <c r="P64" s="7">
        <f>O64-$O$109</f>
        <v>4.9652777777777768E-3</v>
      </c>
      <c r="Q64" s="27">
        <v>228</v>
      </c>
      <c r="R64" s="8">
        <v>3.65</v>
      </c>
      <c r="S64" s="17">
        <v>20</v>
      </c>
      <c r="T64" s="8"/>
      <c r="U64" s="8"/>
      <c r="V64" s="8"/>
      <c r="W64" s="5">
        <v>37</v>
      </c>
      <c r="X64" s="8">
        <v>5</v>
      </c>
      <c r="Y64" s="38">
        <v>3.8865740740740742E-2</v>
      </c>
      <c r="Z64" s="38">
        <f>Y64-Y$106</f>
        <v>5.9259259259259317E-3</v>
      </c>
      <c r="AA64" s="8">
        <v>269</v>
      </c>
      <c r="AB64" s="8">
        <v>4.3</v>
      </c>
      <c r="AC64" s="17">
        <v>49</v>
      </c>
      <c r="AD64" s="8"/>
      <c r="AE64" s="5">
        <v>31</v>
      </c>
      <c r="AF64" s="8">
        <v>6</v>
      </c>
      <c r="AG64" s="38">
        <v>1.7812499999999998E-2</v>
      </c>
      <c r="AH64" s="38">
        <f>AG64-$AG$106</f>
        <v>1.6666666666666635E-3</v>
      </c>
      <c r="AI64" s="8">
        <v>264</v>
      </c>
      <c r="AJ64" s="8">
        <v>4.3</v>
      </c>
      <c r="AK64" s="17">
        <v>55</v>
      </c>
      <c r="AL64" s="63">
        <v>35</v>
      </c>
      <c r="AM64" s="63">
        <v>5</v>
      </c>
      <c r="AN64" s="64">
        <v>3.9409722222222221E-2</v>
      </c>
      <c r="AO64" s="64">
        <f>AN64-$AO$106</f>
        <v>6.5162037037036977E-3</v>
      </c>
      <c r="AP64" s="63">
        <v>241</v>
      </c>
      <c r="AQ64" s="63">
        <v>3.9</v>
      </c>
      <c r="AR64" s="17">
        <v>53</v>
      </c>
      <c r="AS64" s="63"/>
      <c r="AT64" s="63"/>
      <c r="AU64" s="63" t="s">
        <v>649</v>
      </c>
      <c r="AV64" s="63"/>
      <c r="AW64" s="63"/>
      <c r="AX64" s="63"/>
      <c r="AY64" s="63"/>
      <c r="AZ64" s="63"/>
      <c r="BA64" s="63"/>
      <c r="BB64" s="63"/>
      <c r="BC64" s="45"/>
      <c r="BD64" s="43" t="s">
        <v>655</v>
      </c>
      <c r="BE64" s="38"/>
      <c r="BF64" s="72">
        <v>40</v>
      </c>
      <c r="BG64" s="72">
        <v>6</v>
      </c>
      <c r="BH64" s="17">
        <v>20</v>
      </c>
      <c r="BI64" s="17">
        <v>49</v>
      </c>
      <c r="BJ64" s="17">
        <v>55</v>
      </c>
      <c r="BK64" s="17">
        <v>53</v>
      </c>
      <c r="BL64" s="45"/>
      <c r="BM64" s="69">
        <f>LARGE(BH64:BL64,1)+LARGE(BH64:BL64,2)+LARGE(BH64:BL64,3)</f>
        <v>157</v>
      </c>
      <c r="BN64" s="8"/>
    </row>
    <row r="65" spans="1:66" ht="14" x14ac:dyDescent="0.2">
      <c r="A65" s="8">
        <v>4</v>
      </c>
      <c r="B65" s="27">
        <v>2</v>
      </c>
      <c r="C65" s="6" t="s">
        <v>407</v>
      </c>
      <c r="D65" s="6" t="s">
        <v>515</v>
      </c>
      <c r="E65" s="6" t="s">
        <v>259</v>
      </c>
      <c r="F65" s="6" t="s">
        <v>516</v>
      </c>
      <c r="G65" s="6" t="s">
        <v>24</v>
      </c>
      <c r="H65" s="6" t="s">
        <v>78</v>
      </c>
      <c r="I65" s="6" t="s">
        <v>517</v>
      </c>
      <c r="J65" s="6" t="s">
        <v>518</v>
      </c>
      <c r="K65" s="6" t="s">
        <v>54</v>
      </c>
      <c r="L65" s="6" t="s">
        <v>519</v>
      </c>
      <c r="M65" s="6" t="s">
        <v>44</v>
      </c>
      <c r="N65" s="6">
        <v>4</v>
      </c>
      <c r="O65" s="10">
        <v>1.8553240740740742E-2</v>
      </c>
      <c r="P65" s="7">
        <f>O65-$O$109</f>
        <v>2.66203703703706E-4</v>
      </c>
      <c r="Q65" s="27">
        <v>329</v>
      </c>
      <c r="R65" s="27">
        <v>5.31</v>
      </c>
      <c r="S65" s="17">
        <v>88</v>
      </c>
      <c r="T65" s="8"/>
      <c r="U65" s="8"/>
      <c r="V65" s="8"/>
      <c r="W65" s="8">
        <v>1</v>
      </c>
      <c r="X65" s="8">
        <v>1</v>
      </c>
      <c r="Y65" s="38">
        <v>3.2939814814814811E-2</v>
      </c>
      <c r="Z65" s="8"/>
      <c r="AA65" s="8">
        <v>321</v>
      </c>
      <c r="AB65" s="8">
        <v>5.2</v>
      </c>
      <c r="AC65" s="17">
        <v>100</v>
      </c>
      <c r="AD65" s="8">
        <v>18</v>
      </c>
      <c r="AE65" s="8">
        <v>1</v>
      </c>
      <c r="AF65" s="8">
        <v>1</v>
      </c>
      <c r="AG65" s="38">
        <v>1.6145833333333335E-2</v>
      </c>
      <c r="AH65" s="38">
        <f>AG65-$AG$106</f>
        <v>0</v>
      </c>
      <c r="AI65" s="8">
        <v>346</v>
      </c>
      <c r="AJ65" s="8">
        <v>5.6</v>
      </c>
      <c r="AK65" s="17">
        <v>100</v>
      </c>
      <c r="AL65" s="63">
        <v>1</v>
      </c>
      <c r="AM65" s="63">
        <v>1</v>
      </c>
      <c r="AN65" s="64">
        <v>3.2893518518518523E-2</v>
      </c>
      <c r="AO65" s="64">
        <f>AN65-$AO$106</f>
        <v>0</v>
      </c>
      <c r="AP65" s="63">
        <v>328</v>
      </c>
      <c r="AQ65" s="63">
        <v>5.3</v>
      </c>
      <c r="AR65" s="17">
        <v>100</v>
      </c>
      <c r="AS65" s="63">
        <v>15</v>
      </c>
      <c r="AT65" s="63">
        <v>30</v>
      </c>
      <c r="AU65" s="63"/>
      <c r="AV65" s="63"/>
      <c r="AW65" s="63"/>
      <c r="AX65" s="63"/>
      <c r="AY65" s="63">
        <v>313</v>
      </c>
      <c r="AZ65" s="63">
        <v>5</v>
      </c>
      <c r="BA65" s="63">
        <v>190</v>
      </c>
      <c r="BB65" s="63"/>
      <c r="BC65" s="45"/>
      <c r="BD65" s="43"/>
      <c r="BE65" s="8"/>
      <c r="BF65" s="72">
        <v>1</v>
      </c>
      <c r="BG65" s="72">
        <v>1</v>
      </c>
      <c r="BH65" s="17">
        <v>88</v>
      </c>
      <c r="BI65" s="17">
        <v>100</v>
      </c>
      <c r="BJ65" s="17">
        <v>100</v>
      </c>
      <c r="BK65" s="17">
        <v>100</v>
      </c>
      <c r="BL65" s="8"/>
      <c r="BM65" s="69">
        <f>LARGE(BH65:BL65,1)+LARGE(BH65:BL65,2)+LARGE(BH65:BL65,3)</f>
        <v>300</v>
      </c>
      <c r="BN65" s="8">
        <f>AD65+V65+AS65+AT65</f>
        <v>63</v>
      </c>
    </row>
    <row r="66" spans="1:66" ht="14" x14ac:dyDescent="0.2">
      <c r="A66" s="5" t="s">
        <v>649</v>
      </c>
      <c r="B66" s="8"/>
      <c r="C66" s="6" t="s">
        <v>315</v>
      </c>
      <c r="D66" s="6" t="s">
        <v>341</v>
      </c>
      <c r="E66" s="6" t="s">
        <v>259</v>
      </c>
      <c r="F66" s="6" t="s">
        <v>342</v>
      </c>
      <c r="G66" s="6" t="s">
        <v>24</v>
      </c>
      <c r="H66" s="11" t="s">
        <v>15</v>
      </c>
      <c r="I66" s="8"/>
      <c r="J66" s="6" t="s">
        <v>343</v>
      </c>
      <c r="K66" s="6" t="s">
        <v>26</v>
      </c>
      <c r="L66" s="6" t="s">
        <v>126</v>
      </c>
      <c r="M66" s="6" t="s">
        <v>28</v>
      </c>
      <c r="N66" s="6"/>
      <c r="O66" s="10"/>
      <c r="P66" s="8"/>
      <c r="Q66" s="8"/>
      <c r="R66" s="8"/>
      <c r="S66" s="8"/>
      <c r="T66" s="8"/>
      <c r="U66" s="8"/>
      <c r="V66" s="8"/>
      <c r="W66" s="8">
        <v>3</v>
      </c>
      <c r="X66" s="8">
        <v>2</v>
      </c>
      <c r="Y66" s="38">
        <v>3.3657407407407407E-2</v>
      </c>
      <c r="Z66" s="38">
        <f>Y66-Y$106</f>
        <v>7.1759259259259606E-4</v>
      </c>
      <c r="AA66" s="8">
        <v>299</v>
      </c>
      <c r="AB66" s="8">
        <v>4.4000000000000004</v>
      </c>
      <c r="AC66" s="17">
        <v>91</v>
      </c>
      <c r="AD66" s="8">
        <v>16</v>
      </c>
      <c r="AE66" s="8">
        <v>9</v>
      </c>
      <c r="AF66" s="8">
        <v>5</v>
      </c>
      <c r="AG66" s="38">
        <v>1.6840277777777777E-2</v>
      </c>
      <c r="AH66" s="38">
        <f>AG66-$AG$106</f>
        <v>6.9444444444444198E-4</v>
      </c>
      <c r="AI66" s="8">
        <v>331</v>
      </c>
      <c r="AJ66" s="8">
        <v>4.9000000000000004</v>
      </c>
      <c r="AK66" s="17">
        <v>78</v>
      </c>
      <c r="AL66" s="63">
        <v>11</v>
      </c>
      <c r="AM66" s="63">
        <v>4</v>
      </c>
      <c r="AN66" s="64">
        <v>3.532407407407407E-2</v>
      </c>
      <c r="AO66" s="64">
        <f>AN66-$AO$106</f>
        <v>2.4305555555555469E-3</v>
      </c>
      <c r="AP66" s="63">
        <v>282</v>
      </c>
      <c r="AQ66" s="63">
        <v>4.2</v>
      </c>
      <c r="AR66" s="17">
        <v>75</v>
      </c>
      <c r="AS66" s="63">
        <v>1</v>
      </c>
      <c r="AT66" s="63"/>
      <c r="AU66" s="63"/>
      <c r="AV66" s="63"/>
      <c r="AW66" s="63"/>
      <c r="AX66" s="63"/>
      <c r="AY66" s="63"/>
      <c r="AZ66" s="63"/>
      <c r="BA66" s="63"/>
      <c r="BB66" s="63"/>
      <c r="BC66" s="45"/>
      <c r="BD66" s="44" t="s">
        <v>655</v>
      </c>
      <c r="BE66" s="38"/>
      <c r="BF66" s="72">
        <v>10</v>
      </c>
      <c r="BG66" s="72">
        <v>5</v>
      </c>
      <c r="BH66" s="8"/>
      <c r="BI66" s="17">
        <v>91</v>
      </c>
      <c r="BJ66" s="17">
        <v>78</v>
      </c>
      <c r="BK66" s="17">
        <v>75</v>
      </c>
      <c r="BL66" s="8"/>
      <c r="BM66" s="69">
        <f>LARGE(BH66:BL66,1)+LARGE(BH66:BL66,2)+LARGE(BH66:BL66,3)</f>
        <v>244</v>
      </c>
      <c r="BN66" s="8">
        <f>AD66+V66+AS66+AT66</f>
        <v>17</v>
      </c>
    </row>
    <row r="67" spans="1:66" ht="14" x14ac:dyDescent="0.2">
      <c r="A67" s="5" t="s">
        <v>649</v>
      </c>
      <c r="B67" s="8"/>
      <c r="C67" s="6" t="s">
        <v>623</v>
      </c>
      <c r="D67" s="6" t="s">
        <v>624</v>
      </c>
      <c r="E67" s="6" t="s">
        <v>259</v>
      </c>
      <c r="F67" s="6" t="s">
        <v>379</v>
      </c>
      <c r="G67" s="6" t="s">
        <v>71</v>
      </c>
      <c r="H67" s="6" t="s">
        <v>78</v>
      </c>
      <c r="I67" s="8"/>
      <c r="J67" s="6" t="s">
        <v>625</v>
      </c>
      <c r="K67" s="6" t="s">
        <v>26</v>
      </c>
      <c r="L67" s="6" t="s">
        <v>326</v>
      </c>
      <c r="M67" s="6" t="s">
        <v>28</v>
      </c>
      <c r="N67" s="6"/>
      <c r="O67" s="10"/>
      <c r="P67" s="8"/>
      <c r="Q67" s="8"/>
      <c r="R67" s="8"/>
      <c r="S67" s="8"/>
      <c r="T67" s="8"/>
      <c r="U67" s="8"/>
      <c r="V67" s="8"/>
      <c r="W67" s="8">
        <v>21</v>
      </c>
      <c r="X67" s="8">
        <v>3</v>
      </c>
      <c r="Y67" s="38">
        <v>3.6099537037037034E-2</v>
      </c>
      <c r="Z67" s="38">
        <f>Y67-Y$106</f>
        <v>3.1597222222222235E-3</v>
      </c>
      <c r="AA67" s="8">
        <v>327</v>
      </c>
      <c r="AB67" s="8">
        <v>4.0999999999999996</v>
      </c>
      <c r="AC67" s="17">
        <v>65</v>
      </c>
      <c r="AD67" s="8"/>
      <c r="AE67" s="8">
        <v>6</v>
      </c>
      <c r="AF67" s="8">
        <v>2</v>
      </c>
      <c r="AG67" s="38">
        <v>1.6759259259259258E-2</v>
      </c>
      <c r="AH67" s="38">
        <f>AG67-$AG$106</f>
        <v>6.1342592592592352E-4</v>
      </c>
      <c r="AI67" s="8">
        <v>379</v>
      </c>
      <c r="AJ67" s="8">
        <v>4.8</v>
      </c>
      <c r="AK67" s="17">
        <v>86</v>
      </c>
      <c r="AL67" s="63">
        <v>9</v>
      </c>
      <c r="AM67" s="63">
        <v>2</v>
      </c>
      <c r="AN67" s="64">
        <v>3.4618055555555555E-2</v>
      </c>
      <c r="AO67" s="64">
        <f>AN67-$AO$106</f>
        <v>1.7245370370370314E-3</v>
      </c>
      <c r="AP67" s="63">
        <v>358</v>
      </c>
      <c r="AQ67" s="63">
        <v>4.5999999999999996</v>
      </c>
      <c r="AR67" s="17">
        <v>78</v>
      </c>
      <c r="AS67" s="63"/>
      <c r="AT67" s="63">
        <v>4</v>
      </c>
      <c r="AU67" s="63"/>
      <c r="AV67" s="63"/>
      <c r="AW67" s="63"/>
      <c r="AX67" s="63"/>
      <c r="AY67" s="63"/>
      <c r="AZ67" s="63"/>
      <c r="BA67" s="63"/>
      <c r="BB67" s="63"/>
      <c r="BC67" s="45"/>
      <c r="BD67" s="44" t="s">
        <v>655</v>
      </c>
      <c r="BE67" s="38"/>
      <c r="BF67" s="72">
        <v>12</v>
      </c>
      <c r="BG67" s="72">
        <v>2</v>
      </c>
      <c r="BH67" s="8"/>
      <c r="BI67" s="17">
        <v>65</v>
      </c>
      <c r="BJ67" s="17">
        <v>86</v>
      </c>
      <c r="BK67" s="17">
        <v>78</v>
      </c>
      <c r="BL67" s="8"/>
      <c r="BM67" s="69">
        <f>LARGE(BH67:BL67,1)+LARGE(BH67:BL67,2)+LARGE(BH67:BL67,3)</f>
        <v>229</v>
      </c>
      <c r="BN67" s="8">
        <f>AD67+V67+AS67+AT67</f>
        <v>4</v>
      </c>
    </row>
    <row r="68" spans="1:66" ht="14" x14ac:dyDescent="0.2">
      <c r="A68" s="8">
        <v>20</v>
      </c>
      <c r="B68" s="5">
        <v>3</v>
      </c>
      <c r="C68" s="6" t="s">
        <v>331</v>
      </c>
      <c r="D68" s="6" t="s">
        <v>233</v>
      </c>
      <c r="E68" s="6" t="s">
        <v>259</v>
      </c>
      <c r="F68" s="6" t="s">
        <v>203</v>
      </c>
      <c r="G68" s="24" t="s">
        <v>122</v>
      </c>
      <c r="H68" s="6" t="s">
        <v>78</v>
      </c>
      <c r="I68" s="6" t="s">
        <v>585</v>
      </c>
      <c r="J68" s="6" t="s">
        <v>586</v>
      </c>
      <c r="K68" s="6" t="s">
        <v>17</v>
      </c>
      <c r="L68" s="6" t="s">
        <v>132</v>
      </c>
      <c r="M68" s="6" t="s">
        <v>44</v>
      </c>
      <c r="N68" s="6">
        <v>20</v>
      </c>
      <c r="O68" s="10">
        <v>1.9733796296296298E-2</v>
      </c>
      <c r="P68" s="7">
        <f>O68-$O$109</f>
        <v>1.4467592592592622E-3</v>
      </c>
      <c r="Q68" s="27">
        <v>255</v>
      </c>
      <c r="R68" s="27">
        <v>5</v>
      </c>
      <c r="S68" s="17">
        <v>66</v>
      </c>
      <c r="T68" s="8"/>
      <c r="U68" s="8"/>
      <c r="V68" s="8"/>
      <c r="W68" s="5">
        <v>11</v>
      </c>
      <c r="X68" s="8">
        <v>2</v>
      </c>
      <c r="Y68" s="38">
        <v>3.4907407407407408E-2</v>
      </c>
      <c r="Z68" s="38">
        <f>Y68-Y$106</f>
        <v>1.9675925925925972E-3</v>
      </c>
      <c r="AA68" s="8">
        <v>242</v>
      </c>
      <c r="AB68" s="8">
        <v>4.7</v>
      </c>
      <c r="AC68" s="17">
        <v>75</v>
      </c>
      <c r="AD68" s="8">
        <v>4</v>
      </c>
      <c r="AE68" s="5">
        <v>11</v>
      </c>
      <c r="AF68" s="8">
        <v>2</v>
      </c>
      <c r="AG68" s="38">
        <v>1.6944444444444443E-2</v>
      </c>
      <c r="AH68" s="38">
        <f>AG68-$AG$106</f>
        <v>7.9861111111110758E-4</v>
      </c>
      <c r="AI68" s="8">
        <v>284</v>
      </c>
      <c r="AJ68" s="8">
        <v>5.3</v>
      </c>
      <c r="AK68" s="17">
        <v>75</v>
      </c>
      <c r="AL68" s="63" t="s">
        <v>651</v>
      </c>
      <c r="AM68" s="63"/>
      <c r="AN68" s="63"/>
      <c r="AO68" s="63"/>
      <c r="AP68" s="63"/>
      <c r="AQ68" s="63"/>
      <c r="AR68" s="17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45"/>
      <c r="BD68" s="44" t="s">
        <v>655</v>
      </c>
      <c r="BE68" s="38"/>
      <c r="BF68" s="72">
        <v>19</v>
      </c>
      <c r="BG68" s="72">
        <v>3</v>
      </c>
      <c r="BH68" s="17">
        <v>66</v>
      </c>
      <c r="BI68" s="17">
        <v>75</v>
      </c>
      <c r="BJ68" s="17">
        <v>75</v>
      </c>
      <c r="BK68" s="17"/>
      <c r="BL68" s="8"/>
      <c r="BM68" s="69">
        <f>LARGE(BH68:BL68,1)+LARGE(BH68:BL68,2)+LARGE(BH68:BL68,3)</f>
        <v>216</v>
      </c>
      <c r="BN68" s="8">
        <f>AD68+V68+AS68+AT68</f>
        <v>4</v>
      </c>
    </row>
    <row r="69" spans="1:66" ht="14" x14ac:dyDescent="0.2">
      <c r="A69" s="8">
        <v>43</v>
      </c>
      <c r="B69" s="27">
        <v>14</v>
      </c>
      <c r="C69" s="6" t="s">
        <v>263</v>
      </c>
      <c r="D69" s="6" t="s">
        <v>591</v>
      </c>
      <c r="E69" s="6" t="s">
        <v>259</v>
      </c>
      <c r="F69" s="6" t="s">
        <v>141</v>
      </c>
      <c r="G69" s="6" t="s">
        <v>41</v>
      </c>
      <c r="H69" s="6" t="s">
        <v>78</v>
      </c>
      <c r="I69" s="8"/>
      <c r="J69" s="6" t="s">
        <v>592</v>
      </c>
      <c r="K69" s="6" t="s">
        <v>17</v>
      </c>
      <c r="L69" s="6" t="s">
        <v>561</v>
      </c>
      <c r="M69" s="6" t="s">
        <v>28</v>
      </c>
      <c r="N69" s="6">
        <v>43</v>
      </c>
      <c r="O69" s="10">
        <v>2.1157407407407406E-2</v>
      </c>
      <c r="P69" s="7">
        <f>O69-$O$109</f>
        <v>2.8703703703703703E-3</v>
      </c>
      <c r="Q69" s="27">
        <v>297</v>
      </c>
      <c r="R69" s="27">
        <v>3.67</v>
      </c>
      <c r="S69" s="17">
        <v>43</v>
      </c>
      <c r="T69" s="8">
        <v>2</v>
      </c>
      <c r="U69" s="8"/>
      <c r="V69" s="8">
        <v>2</v>
      </c>
      <c r="W69" s="27">
        <v>36</v>
      </c>
      <c r="X69" s="8">
        <v>11</v>
      </c>
      <c r="Y69" s="38">
        <v>3.8796296296296294E-2</v>
      </c>
      <c r="Z69" s="38">
        <f>Y69-Y$106</f>
        <v>5.8564814814814833E-3</v>
      </c>
      <c r="AA69" s="8">
        <v>280</v>
      </c>
      <c r="AB69" s="8">
        <v>3.5</v>
      </c>
      <c r="AC69" s="17">
        <v>50</v>
      </c>
      <c r="AD69" s="8"/>
      <c r="AE69" s="51">
        <v>37</v>
      </c>
      <c r="AF69" s="8">
        <v>11</v>
      </c>
      <c r="AG69" s="38">
        <v>1.7974537037037035E-2</v>
      </c>
      <c r="AH69" s="38">
        <f>AG69-$AG$106</f>
        <v>1.8287037037037004E-3</v>
      </c>
      <c r="AI69" s="8">
        <v>330</v>
      </c>
      <c r="AJ69" s="8">
        <v>4.0999999999999996</v>
      </c>
      <c r="AK69" s="17">
        <v>49</v>
      </c>
      <c r="AL69" s="63" t="s">
        <v>649</v>
      </c>
      <c r="AM69" s="63"/>
      <c r="AN69" s="63"/>
      <c r="AO69" s="63"/>
      <c r="AP69" s="63"/>
      <c r="AQ69" s="63"/>
      <c r="AR69" s="17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45"/>
      <c r="BD69" s="44" t="s">
        <v>655</v>
      </c>
      <c r="BE69" s="38"/>
      <c r="BF69" s="72">
        <v>47</v>
      </c>
      <c r="BG69" s="72">
        <v>15</v>
      </c>
      <c r="BH69" s="17">
        <v>43</v>
      </c>
      <c r="BI69" s="17">
        <v>50</v>
      </c>
      <c r="BJ69" s="17">
        <v>49</v>
      </c>
      <c r="BK69" s="17"/>
      <c r="BL69" s="8"/>
      <c r="BM69" s="69">
        <f>LARGE(BH69:BL69,1)+LARGE(BH69:BL69,2)+LARGE(BH69:BL69,3)</f>
        <v>142</v>
      </c>
      <c r="BN69" s="8">
        <f>AD69+V69+AS69+AT69</f>
        <v>2</v>
      </c>
    </row>
    <row r="70" spans="1:66" ht="14" x14ac:dyDescent="0.2">
      <c r="A70" s="8">
        <v>7</v>
      </c>
      <c r="B70" s="27">
        <v>4</v>
      </c>
      <c r="C70" s="6" t="s">
        <v>273</v>
      </c>
      <c r="D70" s="6" t="s">
        <v>479</v>
      </c>
      <c r="E70" s="6" t="s">
        <v>259</v>
      </c>
      <c r="F70" s="6" t="s">
        <v>198</v>
      </c>
      <c r="G70" s="6" t="s">
        <v>24</v>
      </c>
      <c r="H70" s="6" t="s">
        <v>78</v>
      </c>
      <c r="I70" s="6" t="s">
        <v>550</v>
      </c>
      <c r="J70" s="6" t="s">
        <v>480</v>
      </c>
      <c r="K70" s="6" t="s">
        <v>26</v>
      </c>
      <c r="L70" s="6" t="s">
        <v>335</v>
      </c>
      <c r="M70" s="6" t="s">
        <v>19</v>
      </c>
      <c r="N70" s="6">
        <v>7</v>
      </c>
      <c r="O70" s="10">
        <v>1.8761574074074073E-2</v>
      </c>
      <c r="P70" s="7">
        <f>O70-$O$109</f>
        <v>4.745370370370372E-4</v>
      </c>
      <c r="Q70" s="27">
        <v>325</v>
      </c>
      <c r="R70" s="27">
        <v>5.08</v>
      </c>
      <c r="S70" s="17">
        <v>82</v>
      </c>
      <c r="T70" s="8"/>
      <c r="U70" s="8"/>
      <c r="V70" s="8"/>
      <c r="W70" s="5" t="s">
        <v>649</v>
      </c>
      <c r="X70" s="8"/>
      <c r="Y70" s="38"/>
      <c r="Z70" s="8"/>
      <c r="AA70" s="8"/>
      <c r="AB70" s="8"/>
      <c r="AC70" s="8"/>
      <c r="AD70" s="8"/>
      <c r="AE70" s="5">
        <v>7</v>
      </c>
      <c r="AF70" s="8">
        <v>3</v>
      </c>
      <c r="AG70" s="38">
        <v>1.6793981481481483E-2</v>
      </c>
      <c r="AH70" s="38">
        <f>AG70-$AG$106</f>
        <v>6.481481481481477E-4</v>
      </c>
      <c r="AI70" s="8">
        <v>330</v>
      </c>
      <c r="AJ70" s="8">
        <v>5.3</v>
      </c>
      <c r="AK70" s="17">
        <v>82</v>
      </c>
      <c r="AL70" s="63">
        <v>38</v>
      </c>
      <c r="AM70" s="63">
        <v>12</v>
      </c>
      <c r="AN70" s="64">
        <v>3.9768518518518516E-2</v>
      </c>
      <c r="AO70" s="64">
        <f>AN70-$AO$106</f>
        <v>6.8749999999999922E-3</v>
      </c>
      <c r="AP70" s="63">
        <v>240</v>
      </c>
      <c r="AQ70" s="63">
        <v>3.9</v>
      </c>
      <c r="AR70" s="17">
        <v>50</v>
      </c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45"/>
      <c r="BD70" s="44" t="s">
        <v>655</v>
      </c>
      <c r="BE70" s="38"/>
      <c r="BF70" s="72">
        <v>21</v>
      </c>
      <c r="BG70" s="72">
        <v>7</v>
      </c>
      <c r="BH70" s="17">
        <v>82</v>
      </c>
      <c r="BI70" s="8"/>
      <c r="BJ70" s="17">
        <v>82</v>
      </c>
      <c r="BK70" s="17">
        <v>50</v>
      </c>
      <c r="BL70" s="8"/>
      <c r="BM70" s="69">
        <f>LARGE(BH70:BL70,1)+LARGE(BH70:BL70,2)+LARGE(BH70:BL70,3)</f>
        <v>214</v>
      </c>
      <c r="BN70" s="8"/>
    </row>
    <row r="71" spans="1:66" ht="14" x14ac:dyDescent="0.2">
      <c r="A71" s="8">
        <v>35</v>
      </c>
      <c r="B71" s="27">
        <v>9</v>
      </c>
      <c r="C71" s="6" t="s">
        <v>268</v>
      </c>
      <c r="D71" s="6" t="s">
        <v>269</v>
      </c>
      <c r="E71" s="6" t="s">
        <v>259</v>
      </c>
      <c r="F71" s="6" t="s">
        <v>270</v>
      </c>
      <c r="G71" s="6" t="s">
        <v>41</v>
      </c>
      <c r="H71" s="11" t="s">
        <v>15</v>
      </c>
      <c r="I71" s="6" t="s">
        <v>271</v>
      </c>
      <c r="J71" s="6" t="s">
        <v>272</v>
      </c>
      <c r="K71" s="6" t="s">
        <v>17</v>
      </c>
      <c r="L71" s="6" t="s">
        <v>170</v>
      </c>
      <c r="M71" s="6" t="s">
        <v>28</v>
      </c>
      <c r="N71" s="6">
        <v>35</v>
      </c>
      <c r="O71" s="10">
        <v>2.0578703703703703E-2</v>
      </c>
      <c r="P71" s="7">
        <f>O71-$O$109</f>
        <v>2.2916666666666675E-3</v>
      </c>
      <c r="Q71" s="27">
        <v>305</v>
      </c>
      <c r="R71" s="27">
        <v>4.24</v>
      </c>
      <c r="S71" s="17">
        <v>51</v>
      </c>
      <c r="T71" s="8"/>
      <c r="U71" s="8"/>
      <c r="V71" s="8"/>
      <c r="W71" s="8">
        <v>5</v>
      </c>
      <c r="X71" s="8">
        <v>2</v>
      </c>
      <c r="Y71" s="38">
        <v>3.3981481481481481E-2</v>
      </c>
      <c r="Z71" s="38">
        <f>Y71-Y$106</f>
        <v>1.0416666666666699E-3</v>
      </c>
      <c r="AA71" s="8">
        <v>322</v>
      </c>
      <c r="AB71" s="8">
        <v>4.5</v>
      </c>
      <c r="AC71" s="17">
        <v>86</v>
      </c>
      <c r="AD71" s="8"/>
      <c r="AE71" s="8">
        <v>15</v>
      </c>
      <c r="AF71" s="8">
        <v>3</v>
      </c>
      <c r="AG71" s="38">
        <v>1.7083333333333336E-2</v>
      </c>
      <c r="AH71" s="38">
        <f>AG71-$AG$106</f>
        <v>9.3750000000000083E-4</v>
      </c>
      <c r="AI71" s="8">
        <v>332</v>
      </c>
      <c r="AJ71" s="8">
        <v>4.5999999999999996</v>
      </c>
      <c r="AK71" s="17">
        <v>71</v>
      </c>
      <c r="AL71" s="63" t="s">
        <v>649</v>
      </c>
      <c r="AM71" s="63"/>
      <c r="AN71" s="63"/>
      <c r="AO71" s="63"/>
      <c r="AP71" s="63"/>
      <c r="AQ71" s="63"/>
      <c r="AR71" s="17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45"/>
      <c r="BD71" s="44" t="s">
        <v>655</v>
      </c>
      <c r="BE71" s="38"/>
      <c r="BF71" s="72">
        <v>24</v>
      </c>
      <c r="BG71" s="72">
        <v>6</v>
      </c>
      <c r="BH71" s="17">
        <v>51</v>
      </c>
      <c r="BI71" s="17">
        <v>86</v>
      </c>
      <c r="BJ71" s="17">
        <v>71</v>
      </c>
      <c r="BK71" s="17"/>
      <c r="BL71" s="8"/>
      <c r="BM71" s="69">
        <f>LARGE(BH71:BL71,1)+LARGE(BH71:BL71,2)+LARGE(BH71:BL71,3)</f>
        <v>208</v>
      </c>
      <c r="BN71" s="8"/>
    </row>
    <row r="72" spans="1:66" ht="14" x14ac:dyDescent="0.2">
      <c r="A72" s="8">
        <v>30</v>
      </c>
      <c r="B72" s="27">
        <v>13</v>
      </c>
      <c r="C72" s="6" t="s">
        <v>605</v>
      </c>
      <c r="D72" s="6" t="s">
        <v>606</v>
      </c>
      <c r="E72" s="6" t="s">
        <v>259</v>
      </c>
      <c r="F72" s="6" t="s">
        <v>31</v>
      </c>
      <c r="G72" s="6" t="s">
        <v>24</v>
      </c>
      <c r="H72" s="6" t="s">
        <v>78</v>
      </c>
      <c r="I72" s="6" t="s">
        <v>598</v>
      </c>
      <c r="J72" s="6" t="s">
        <v>607</v>
      </c>
      <c r="K72" s="6" t="s">
        <v>17</v>
      </c>
      <c r="L72" s="6" t="s">
        <v>608</v>
      </c>
      <c r="M72" s="6" t="s">
        <v>28</v>
      </c>
      <c r="N72" s="6">
        <v>30</v>
      </c>
      <c r="O72" s="10">
        <v>2.0277777777777777E-2</v>
      </c>
      <c r="P72" s="7">
        <f>O72-$O$109</f>
        <v>1.9907407407407408E-3</v>
      </c>
      <c r="Q72" s="27">
        <v>271</v>
      </c>
      <c r="R72" s="27">
        <v>4.67</v>
      </c>
      <c r="S72" s="17">
        <v>56</v>
      </c>
      <c r="T72" s="8"/>
      <c r="U72" s="8"/>
      <c r="V72" s="8"/>
      <c r="W72" s="8">
        <v>28</v>
      </c>
      <c r="X72" s="8">
        <v>11</v>
      </c>
      <c r="Y72" s="38">
        <v>3.7314814814814815E-2</v>
      </c>
      <c r="Z72" s="38">
        <f>Y72-Y$106</f>
        <v>4.3750000000000039E-3</v>
      </c>
      <c r="AA72" s="8">
        <v>239</v>
      </c>
      <c r="AB72" s="8">
        <v>4.0999999999999996</v>
      </c>
      <c r="AC72" s="17">
        <v>58</v>
      </c>
      <c r="AD72" s="8"/>
      <c r="AE72" s="5" t="s">
        <v>649</v>
      </c>
      <c r="AF72" s="8"/>
      <c r="AG72" s="38"/>
      <c r="AH72" s="38"/>
      <c r="AI72" s="8"/>
      <c r="AJ72" s="8"/>
      <c r="AK72" s="17"/>
      <c r="AL72" s="63">
        <v>18</v>
      </c>
      <c r="AM72" s="63">
        <v>8</v>
      </c>
      <c r="AN72" s="64">
        <v>3.6574074074074071E-2</v>
      </c>
      <c r="AO72" s="64">
        <f>AN72-$AO$106</f>
        <v>3.680555555555548E-3</v>
      </c>
      <c r="AP72" s="63">
        <v>252</v>
      </c>
      <c r="AQ72" s="63">
        <v>4.3</v>
      </c>
      <c r="AR72" s="63">
        <v>68</v>
      </c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45"/>
      <c r="BD72" s="44" t="s">
        <v>655</v>
      </c>
      <c r="BE72" s="38"/>
      <c r="BF72" s="72">
        <v>30</v>
      </c>
      <c r="BG72" s="72">
        <v>11</v>
      </c>
      <c r="BH72" s="17">
        <v>56</v>
      </c>
      <c r="BI72" s="17">
        <v>58</v>
      </c>
      <c r="BJ72" s="17"/>
      <c r="BK72" s="63">
        <v>68</v>
      </c>
      <c r="BL72" s="8"/>
      <c r="BM72" s="69">
        <f>LARGE(BH72:BL72,1)+LARGE(BH72:BL72,2)+LARGE(BH72:BL72,3)</f>
        <v>182</v>
      </c>
      <c r="BN72" s="8"/>
    </row>
    <row r="73" spans="1:66" ht="14" x14ac:dyDescent="0.2">
      <c r="A73" s="8">
        <v>20</v>
      </c>
      <c r="B73" s="27">
        <v>10</v>
      </c>
      <c r="C73" s="6" t="s">
        <v>413</v>
      </c>
      <c r="D73" s="6" t="s">
        <v>414</v>
      </c>
      <c r="E73" s="6" t="s">
        <v>259</v>
      </c>
      <c r="F73" s="6" t="s">
        <v>31</v>
      </c>
      <c r="G73" s="6" t="s">
        <v>24</v>
      </c>
      <c r="H73" s="6" t="s">
        <v>78</v>
      </c>
      <c r="I73" s="6" t="s">
        <v>123</v>
      </c>
      <c r="J73" s="6" t="s">
        <v>415</v>
      </c>
      <c r="K73" s="6" t="s">
        <v>17</v>
      </c>
      <c r="L73" s="6" t="s">
        <v>37</v>
      </c>
      <c r="M73" s="6" t="s">
        <v>28</v>
      </c>
      <c r="N73" s="6">
        <v>21</v>
      </c>
      <c r="O73" s="10">
        <v>1.9733796296296298E-2</v>
      </c>
      <c r="P73" s="7">
        <f>O73-$O$109</f>
        <v>1.4467592592592622E-3</v>
      </c>
      <c r="Q73" s="27">
        <v>278</v>
      </c>
      <c r="R73" s="27">
        <v>4.21</v>
      </c>
      <c r="S73" s="17">
        <v>66</v>
      </c>
      <c r="T73" s="8"/>
      <c r="U73" s="8"/>
      <c r="V73" s="8"/>
      <c r="W73" s="5">
        <v>29</v>
      </c>
      <c r="X73" s="8">
        <v>12</v>
      </c>
      <c r="Y73" s="38">
        <v>3.75462962962963E-2</v>
      </c>
      <c r="Z73" s="38">
        <f>Y73-Y$106</f>
        <v>4.6064814814814892E-3</v>
      </c>
      <c r="AA73" s="8">
        <v>239</v>
      </c>
      <c r="AB73" s="8">
        <v>3.6</v>
      </c>
      <c r="AC73" s="17">
        <v>57</v>
      </c>
      <c r="AD73" s="8"/>
      <c r="AE73" s="5">
        <v>29</v>
      </c>
      <c r="AF73" s="8">
        <v>10</v>
      </c>
      <c r="AG73" s="38">
        <v>1.7719907407407406E-2</v>
      </c>
      <c r="AH73" s="38">
        <f>AG73-$AG$106</f>
        <v>1.5740740740740715E-3</v>
      </c>
      <c r="AI73" s="8">
        <v>272</v>
      </c>
      <c r="AJ73" s="8">
        <v>4.0999999999999996</v>
      </c>
      <c r="AK73" s="17">
        <v>57</v>
      </c>
      <c r="AL73" s="63" t="s">
        <v>649</v>
      </c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45"/>
      <c r="BD73" s="44" t="s">
        <v>655</v>
      </c>
      <c r="BE73" s="38"/>
      <c r="BF73" s="72">
        <v>32</v>
      </c>
      <c r="BG73" s="72">
        <v>12</v>
      </c>
      <c r="BH73" s="17">
        <v>66</v>
      </c>
      <c r="BI73" s="17">
        <v>57</v>
      </c>
      <c r="BJ73" s="17">
        <v>57</v>
      </c>
      <c r="BK73" s="63"/>
      <c r="BL73" s="8"/>
      <c r="BM73" s="69">
        <f>LARGE(BH73:BL73,1)+LARGE(BH73:BL73,2)+LARGE(BH73:BL73,3)</f>
        <v>180</v>
      </c>
      <c r="BN73" s="8"/>
    </row>
    <row r="74" spans="1:66" ht="14" x14ac:dyDescent="0.2">
      <c r="A74" s="8">
        <v>25</v>
      </c>
      <c r="B74" s="27">
        <v>12</v>
      </c>
      <c r="C74" s="6" t="s">
        <v>484</v>
      </c>
      <c r="D74" s="6" t="s">
        <v>485</v>
      </c>
      <c r="E74" s="6" t="s">
        <v>259</v>
      </c>
      <c r="F74" s="6" t="s">
        <v>282</v>
      </c>
      <c r="G74" s="6" t="s">
        <v>24</v>
      </c>
      <c r="H74" s="6" t="s">
        <v>78</v>
      </c>
      <c r="I74" s="6" t="s">
        <v>486</v>
      </c>
      <c r="J74" s="6" t="s">
        <v>487</v>
      </c>
      <c r="K74" s="6" t="s">
        <v>97</v>
      </c>
      <c r="L74" s="6" t="s">
        <v>347</v>
      </c>
      <c r="M74" s="6" t="s">
        <v>28</v>
      </c>
      <c r="N74" s="6">
        <v>25</v>
      </c>
      <c r="O74" s="10">
        <v>2.0023148148148148E-2</v>
      </c>
      <c r="P74" s="7">
        <f>O74-$O$109</f>
        <v>1.7361111111111119E-3</v>
      </c>
      <c r="Q74" s="27">
        <v>265</v>
      </c>
      <c r="R74" s="27">
        <v>4.34</v>
      </c>
      <c r="S74" s="17">
        <v>61</v>
      </c>
      <c r="T74" s="8"/>
      <c r="U74" s="8"/>
      <c r="V74" s="8"/>
      <c r="W74" s="5" t="s">
        <v>649</v>
      </c>
      <c r="X74" s="8"/>
      <c r="Y74" s="38"/>
      <c r="Z74" s="8"/>
      <c r="AA74" s="8"/>
      <c r="AB74" s="8"/>
      <c r="AC74" s="8"/>
      <c r="AD74" s="8"/>
      <c r="AE74" s="5">
        <v>34</v>
      </c>
      <c r="AF74" s="8">
        <v>11</v>
      </c>
      <c r="AG74" s="38">
        <v>1.7824074074074076E-2</v>
      </c>
      <c r="AH74" s="38">
        <f>AG74-$AG$106</f>
        <v>1.6782407407407406E-3</v>
      </c>
      <c r="AI74" s="8">
        <v>275</v>
      </c>
      <c r="AJ74" s="8">
        <v>4.5</v>
      </c>
      <c r="AK74" s="17">
        <v>52</v>
      </c>
      <c r="AL74" s="63">
        <v>52</v>
      </c>
      <c r="AM74" s="63">
        <v>15</v>
      </c>
      <c r="AN74" s="64">
        <v>4.3032407407407408E-2</v>
      </c>
      <c r="AO74" s="64">
        <f>AN74-$AO$106</f>
        <v>1.0138888888888885E-2</v>
      </c>
      <c r="AP74" s="63">
        <v>220</v>
      </c>
      <c r="AQ74" s="63">
        <v>3.5</v>
      </c>
      <c r="AR74" s="63">
        <v>36</v>
      </c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45"/>
      <c r="BD74" s="44" t="s">
        <v>655</v>
      </c>
      <c r="BE74" s="38"/>
      <c r="BF74" s="72">
        <v>43</v>
      </c>
      <c r="BG74" s="72">
        <v>15</v>
      </c>
      <c r="BH74" s="17">
        <v>61</v>
      </c>
      <c r="BI74" s="8"/>
      <c r="BJ74" s="17">
        <v>52</v>
      </c>
      <c r="BK74" s="63">
        <v>36</v>
      </c>
      <c r="BL74" s="8"/>
      <c r="BM74" s="69">
        <f>LARGE(BH74:BL74,1)+LARGE(BH74:BL74,2)+LARGE(BH74:BL74,3)</f>
        <v>149</v>
      </c>
      <c r="BN74" s="8"/>
    </row>
    <row r="75" spans="1:66" ht="14" x14ac:dyDescent="0.2">
      <c r="A75" s="8">
        <v>45</v>
      </c>
      <c r="B75" s="27">
        <v>18</v>
      </c>
      <c r="C75" s="6" t="s">
        <v>373</v>
      </c>
      <c r="D75" s="6" t="s">
        <v>374</v>
      </c>
      <c r="E75" s="6" t="s">
        <v>259</v>
      </c>
      <c r="F75" s="6" t="s">
        <v>31</v>
      </c>
      <c r="G75" s="6" t="s">
        <v>24</v>
      </c>
      <c r="H75" s="6" t="s">
        <v>78</v>
      </c>
      <c r="I75" s="6" t="s">
        <v>123</v>
      </c>
      <c r="J75" s="6" t="s">
        <v>375</v>
      </c>
      <c r="K75" s="6" t="s">
        <v>17</v>
      </c>
      <c r="L75" s="6" t="s">
        <v>376</v>
      </c>
      <c r="M75" s="6" t="s">
        <v>28</v>
      </c>
      <c r="N75" s="6">
        <v>45</v>
      </c>
      <c r="O75" s="10">
        <v>2.1203703703703707E-2</v>
      </c>
      <c r="P75" s="7">
        <f>O75-$O$109</f>
        <v>2.9166666666666716E-3</v>
      </c>
      <c r="Q75" s="27">
        <v>259</v>
      </c>
      <c r="R75" s="27">
        <v>3.81</v>
      </c>
      <c r="S75" s="17">
        <v>41</v>
      </c>
      <c r="T75" s="8"/>
      <c r="U75" s="8"/>
      <c r="V75" s="8"/>
      <c r="W75" s="27">
        <v>38</v>
      </c>
      <c r="X75" s="8">
        <v>14</v>
      </c>
      <c r="Y75" s="38">
        <v>3.8981481481481485E-2</v>
      </c>
      <c r="Z75" s="38">
        <f>Y75-Y$106</f>
        <v>6.0416666666666743E-3</v>
      </c>
      <c r="AA75" s="8">
        <v>249</v>
      </c>
      <c r="AB75" s="8">
        <v>3.7</v>
      </c>
      <c r="AC75" s="17">
        <v>48</v>
      </c>
      <c r="AD75" s="8"/>
      <c r="AE75" s="27">
        <v>45</v>
      </c>
      <c r="AF75" s="8">
        <v>15</v>
      </c>
      <c r="AG75" s="38">
        <v>1.8252314814814815E-2</v>
      </c>
      <c r="AH75" s="38">
        <f>AG75-$AG$106</f>
        <v>2.10648148148148E-3</v>
      </c>
      <c r="AI75" s="8">
        <v>270</v>
      </c>
      <c r="AJ75" s="8">
        <v>4</v>
      </c>
      <c r="AK75" s="17">
        <v>41</v>
      </c>
      <c r="AL75" s="63">
        <v>41</v>
      </c>
      <c r="AM75" s="63">
        <v>13</v>
      </c>
      <c r="AN75" s="64">
        <v>4.1365740740740745E-2</v>
      </c>
      <c r="AO75" s="64">
        <f>AN75-$AO$106</f>
        <v>8.4722222222222213E-3</v>
      </c>
      <c r="AP75" s="63">
        <v>241</v>
      </c>
      <c r="AQ75" s="63">
        <v>3.5</v>
      </c>
      <c r="AR75" s="63">
        <v>47</v>
      </c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45"/>
      <c r="BD75" s="43" t="s">
        <v>655</v>
      </c>
      <c r="BE75" s="38"/>
      <c r="BF75" s="72">
        <v>51</v>
      </c>
      <c r="BG75" s="72">
        <v>16</v>
      </c>
      <c r="BH75" s="17">
        <v>41</v>
      </c>
      <c r="BI75" s="17">
        <v>48</v>
      </c>
      <c r="BJ75" s="17">
        <v>41</v>
      </c>
      <c r="BK75" s="63">
        <v>47</v>
      </c>
      <c r="BL75" s="8"/>
      <c r="BM75" s="69">
        <f>LARGE(BH75:BL75,1)+LARGE(BH75:BL75,2)+LARGE(BH75:BL75,3)</f>
        <v>136</v>
      </c>
      <c r="BN75" s="8"/>
    </row>
    <row r="76" spans="1:66" ht="14" x14ac:dyDescent="0.2">
      <c r="A76" s="8">
        <v>53</v>
      </c>
      <c r="B76" s="27">
        <v>17</v>
      </c>
      <c r="C76" s="6" t="s">
        <v>481</v>
      </c>
      <c r="D76" s="6" t="s">
        <v>482</v>
      </c>
      <c r="E76" s="6" t="s">
        <v>259</v>
      </c>
      <c r="F76" s="6" t="s">
        <v>77</v>
      </c>
      <c r="G76" s="6" t="s">
        <v>41</v>
      </c>
      <c r="H76" s="6" t="s">
        <v>78</v>
      </c>
      <c r="I76" s="8"/>
      <c r="J76" s="6" t="s">
        <v>483</v>
      </c>
      <c r="K76" s="6" t="s">
        <v>26</v>
      </c>
      <c r="L76" s="6" t="s">
        <v>326</v>
      </c>
      <c r="M76" s="6" t="s">
        <v>28</v>
      </c>
      <c r="N76" s="6">
        <v>53</v>
      </c>
      <c r="O76" s="10">
        <v>2.193287037037037E-2</v>
      </c>
      <c r="P76" s="7">
        <f>O76-$O$109</f>
        <v>3.6458333333333343E-3</v>
      </c>
      <c r="Q76" s="27">
        <v>274</v>
      </c>
      <c r="R76" s="27"/>
      <c r="S76" s="17">
        <v>33</v>
      </c>
      <c r="T76" s="8"/>
      <c r="U76" s="8"/>
      <c r="V76" s="8"/>
      <c r="W76" s="8">
        <v>39</v>
      </c>
      <c r="X76" s="8">
        <v>12</v>
      </c>
      <c r="Y76" s="38">
        <v>3.8993055555555552E-2</v>
      </c>
      <c r="Z76" s="38">
        <f>Y76-Y$106</f>
        <v>6.053240740740741E-3</v>
      </c>
      <c r="AA76" s="8">
        <v>267</v>
      </c>
      <c r="AB76" s="8">
        <v>3.7</v>
      </c>
      <c r="AC76" s="17">
        <v>47</v>
      </c>
      <c r="AD76" s="8"/>
      <c r="AE76" s="8">
        <v>51</v>
      </c>
      <c r="AF76" s="8">
        <v>14</v>
      </c>
      <c r="AG76" s="38">
        <v>1.8449074074074073E-2</v>
      </c>
      <c r="AH76" s="38">
        <f>AG76-$AG$106</f>
        <v>2.3032407407407376E-3</v>
      </c>
      <c r="AI76" s="8">
        <v>275</v>
      </c>
      <c r="AJ76" s="8">
        <v>3.8</v>
      </c>
      <c r="AK76" s="17">
        <v>35</v>
      </c>
      <c r="AL76" s="63">
        <v>55</v>
      </c>
      <c r="AM76" s="63">
        <v>17</v>
      </c>
      <c r="AN76" s="64">
        <v>4.3506944444444445E-2</v>
      </c>
      <c r="AO76" s="64">
        <f>AN76-$AO$106</f>
        <v>1.0613425925925922E-2</v>
      </c>
      <c r="AP76" s="63">
        <v>244</v>
      </c>
      <c r="AQ76" s="63">
        <v>3.4</v>
      </c>
      <c r="AR76" s="63">
        <v>33</v>
      </c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45"/>
      <c r="BD76" s="43" t="s">
        <v>655</v>
      </c>
      <c r="BE76" s="38"/>
      <c r="BF76" s="72">
        <v>59</v>
      </c>
      <c r="BG76" s="72">
        <v>19</v>
      </c>
      <c r="BH76" s="17">
        <v>33</v>
      </c>
      <c r="BI76" s="17">
        <v>47</v>
      </c>
      <c r="BJ76" s="17">
        <v>35</v>
      </c>
      <c r="BK76" s="63">
        <v>33</v>
      </c>
      <c r="BL76" s="8"/>
      <c r="BM76" s="69">
        <f>LARGE(BH76:BL76,1)+LARGE(BH76:BL76,2)+LARGE(BH76:BL76,3)</f>
        <v>115</v>
      </c>
      <c r="BN76" s="8"/>
    </row>
    <row r="77" spans="1:66" ht="14" x14ac:dyDescent="0.2">
      <c r="A77" s="5" t="s">
        <v>649</v>
      </c>
      <c r="B77" s="8"/>
      <c r="C77" s="6" t="s">
        <v>357</v>
      </c>
      <c r="D77" s="6" t="s">
        <v>441</v>
      </c>
      <c r="E77" s="6" t="s">
        <v>259</v>
      </c>
      <c r="F77" s="6" t="s">
        <v>442</v>
      </c>
      <c r="G77" s="6" t="s">
        <v>71</v>
      </c>
      <c r="H77" s="6" t="s">
        <v>78</v>
      </c>
      <c r="I77" s="6" t="s">
        <v>443</v>
      </c>
      <c r="J77" s="6" t="s">
        <v>444</v>
      </c>
      <c r="K77" s="6" t="s">
        <v>26</v>
      </c>
      <c r="L77" s="6" t="s">
        <v>166</v>
      </c>
      <c r="M77" s="6" t="s">
        <v>44</v>
      </c>
      <c r="N77" s="6"/>
      <c r="O77" s="10"/>
      <c r="P77" s="8"/>
      <c r="Q77" s="8"/>
      <c r="R77" s="8"/>
      <c r="S77" s="8"/>
      <c r="T77" s="8"/>
      <c r="U77" s="8"/>
      <c r="V77" s="8"/>
      <c r="W77" s="8">
        <v>57</v>
      </c>
      <c r="X77" s="8">
        <v>11</v>
      </c>
      <c r="Y77" s="38">
        <v>4.2407407407407401E-2</v>
      </c>
      <c r="Z77" s="38">
        <f>Y77-Y$106</f>
        <v>9.46759259259259E-3</v>
      </c>
      <c r="AA77" s="8">
        <v>234</v>
      </c>
      <c r="AB77" s="8">
        <v>3.2</v>
      </c>
      <c r="AC77" s="17">
        <v>29</v>
      </c>
      <c r="AD77" s="8"/>
      <c r="AE77" s="8">
        <v>58</v>
      </c>
      <c r="AF77" s="8">
        <v>12</v>
      </c>
      <c r="AG77" s="38">
        <v>1.8958333333333334E-2</v>
      </c>
      <c r="AH77" s="38">
        <f>AG77-$AG$106</f>
        <v>2.812499999999999E-3</v>
      </c>
      <c r="AI77" s="8">
        <v>255</v>
      </c>
      <c r="AJ77" s="8">
        <v>3.5</v>
      </c>
      <c r="AK77" s="17">
        <v>28</v>
      </c>
      <c r="AL77" s="63">
        <v>57</v>
      </c>
      <c r="AM77" s="63">
        <v>11</v>
      </c>
      <c r="AN77" s="64">
        <v>4.462962962962963E-2</v>
      </c>
      <c r="AO77" s="64">
        <f>AN77-$AO$106</f>
        <v>1.1736111111111107E-2</v>
      </c>
      <c r="AP77" s="63">
        <v>238</v>
      </c>
      <c r="AQ77" s="63">
        <v>3.3</v>
      </c>
      <c r="AR77" s="63">
        <v>31</v>
      </c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45"/>
      <c r="BD77" s="44" t="s">
        <v>655</v>
      </c>
      <c r="BE77" s="38"/>
      <c r="BF77" s="72">
        <v>67</v>
      </c>
      <c r="BG77" s="72">
        <v>14</v>
      </c>
      <c r="BH77" s="8"/>
      <c r="BI77" s="17">
        <v>29</v>
      </c>
      <c r="BJ77" s="17">
        <v>28</v>
      </c>
      <c r="BK77" s="63">
        <v>31</v>
      </c>
      <c r="BL77" s="8"/>
      <c r="BM77" s="69">
        <f>LARGE(BH77:BL77,1)+LARGE(BH77:BL77,2)+LARGE(BH77:BL77,3)</f>
        <v>88</v>
      </c>
      <c r="BN77" s="8"/>
    </row>
    <row r="78" spans="1:66" ht="14" x14ac:dyDescent="0.2">
      <c r="A78" s="8">
        <v>65</v>
      </c>
      <c r="B78" s="27">
        <v>21</v>
      </c>
      <c r="C78" s="6" t="s">
        <v>548</v>
      </c>
      <c r="D78" s="6" t="s">
        <v>549</v>
      </c>
      <c r="E78" s="6" t="s">
        <v>259</v>
      </c>
      <c r="F78" s="6" t="s">
        <v>198</v>
      </c>
      <c r="G78" s="6" t="s">
        <v>41</v>
      </c>
      <c r="H78" s="6" t="s">
        <v>78</v>
      </c>
      <c r="I78" s="6" t="s">
        <v>550</v>
      </c>
      <c r="J78" s="6" t="s">
        <v>551</v>
      </c>
      <c r="K78" s="6" t="s">
        <v>17</v>
      </c>
      <c r="L78" s="6" t="s">
        <v>296</v>
      </c>
      <c r="M78" s="6" t="s">
        <v>28</v>
      </c>
      <c r="N78" s="6">
        <v>65</v>
      </c>
      <c r="O78" s="10">
        <v>2.3240740740740742E-2</v>
      </c>
      <c r="P78" s="7">
        <f>O78-$O$109</f>
        <v>4.9537037037037067E-3</v>
      </c>
      <c r="Q78" s="27">
        <v>249</v>
      </c>
      <c r="R78" s="8">
        <v>3.66</v>
      </c>
      <c r="S78" s="17">
        <v>21</v>
      </c>
      <c r="T78" s="8"/>
      <c r="U78" s="8"/>
      <c r="V78" s="8"/>
      <c r="W78" s="5">
        <v>64</v>
      </c>
      <c r="X78" s="8">
        <v>19</v>
      </c>
      <c r="Y78" s="38">
        <v>4.341435185185185E-2</v>
      </c>
      <c r="Z78" s="38">
        <f>Y78-Y$106</f>
        <v>1.0474537037037039E-2</v>
      </c>
      <c r="AA78" s="8">
        <v>203</v>
      </c>
      <c r="AB78" s="8">
        <v>3.1</v>
      </c>
      <c r="AC78" s="17">
        <v>22</v>
      </c>
      <c r="AD78" s="8"/>
      <c r="AE78" s="5" t="s">
        <v>649</v>
      </c>
      <c r="AF78" s="8"/>
      <c r="AG78" s="38"/>
      <c r="AH78" s="38"/>
      <c r="AI78" s="8"/>
      <c r="AJ78" s="8"/>
      <c r="AK78" s="17"/>
      <c r="AL78" s="63">
        <v>62</v>
      </c>
      <c r="AM78" s="63">
        <v>18</v>
      </c>
      <c r="AN78" s="64">
        <v>4.7488425925925927E-2</v>
      </c>
      <c r="AO78" s="64">
        <f>AN78-$AO$106</f>
        <v>1.4594907407407404E-2</v>
      </c>
      <c r="AP78" s="63">
        <v>197</v>
      </c>
      <c r="AQ78" s="63">
        <v>3</v>
      </c>
      <c r="AR78" s="63">
        <v>26</v>
      </c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45"/>
      <c r="BD78" s="44" t="s">
        <v>655</v>
      </c>
      <c r="BE78" s="38"/>
      <c r="BF78" s="72">
        <v>72</v>
      </c>
      <c r="BG78" s="72">
        <v>23</v>
      </c>
      <c r="BH78" s="17">
        <v>21</v>
      </c>
      <c r="BI78" s="17">
        <v>22</v>
      </c>
      <c r="BJ78" s="17"/>
      <c r="BK78" s="63">
        <v>26</v>
      </c>
      <c r="BL78" s="8"/>
      <c r="BM78" s="69">
        <f>LARGE(BH78:BL78,1)+LARGE(BH78:BL78,2)+LARGE(BH78:BL78,3)</f>
        <v>69</v>
      </c>
      <c r="BN78" s="8"/>
    </row>
    <row r="79" spans="1:66" ht="14" x14ac:dyDescent="0.2">
      <c r="A79" s="5" t="s">
        <v>649</v>
      </c>
      <c r="B79" s="5"/>
      <c r="C79" s="6" t="s">
        <v>416</v>
      </c>
      <c r="D79" s="6" t="s">
        <v>417</v>
      </c>
      <c r="E79" s="6" t="s">
        <v>259</v>
      </c>
      <c r="F79" s="6" t="s">
        <v>418</v>
      </c>
      <c r="G79" s="24" t="s">
        <v>122</v>
      </c>
      <c r="H79" s="6" t="s">
        <v>78</v>
      </c>
      <c r="I79" s="8"/>
      <c r="J79" s="6" t="s">
        <v>419</v>
      </c>
      <c r="K79" s="6" t="s">
        <v>54</v>
      </c>
      <c r="L79" s="6" t="s">
        <v>420</v>
      </c>
      <c r="M79" s="6" t="s">
        <v>28</v>
      </c>
      <c r="N79" s="6"/>
      <c r="O79" s="10"/>
      <c r="P79" s="8"/>
      <c r="Q79" s="8"/>
      <c r="R79" s="8"/>
      <c r="S79" s="8"/>
      <c r="T79" s="8"/>
      <c r="U79" s="8"/>
      <c r="V79" s="8"/>
      <c r="W79" s="8">
        <v>60</v>
      </c>
      <c r="X79" s="8">
        <v>6</v>
      </c>
      <c r="Y79" s="38">
        <v>4.2939814814814813E-2</v>
      </c>
      <c r="Z79" s="38">
        <f>Y79-Y$106</f>
        <v>1.0000000000000002E-2</v>
      </c>
      <c r="AA79" s="8">
        <v>217</v>
      </c>
      <c r="AB79" s="8">
        <v>3.2</v>
      </c>
      <c r="AC79" s="17">
        <v>26</v>
      </c>
      <c r="AD79" s="8"/>
      <c r="AE79" s="8">
        <v>73</v>
      </c>
      <c r="AF79" s="8">
        <v>8</v>
      </c>
      <c r="AG79" s="38">
        <v>2.0381944444444446E-2</v>
      </c>
      <c r="AH79" s="38">
        <f>AG79-$AG$106</f>
        <v>4.2361111111111106E-3</v>
      </c>
      <c r="AI79" s="8">
        <v>161</v>
      </c>
      <c r="AJ79" s="8">
        <v>3.5</v>
      </c>
      <c r="AK79" s="17">
        <v>13</v>
      </c>
      <c r="AL79" s="63">
        <v>63</v>
      </c>
      <c r="AM79" s="63">
        <v>6</v>
      </c>
      <c r="AN79" s="64">
        <v>4.9606481481481481E-2</v>
      </c>
      <c r="AO79" s="64">
        <f>AN79-$AO$106</f>
        <v>1.6712962962962957E-2</v>
      </c>
      <c r="AP79" s="63">
        <v>140</v>
      </c>
      <c r="AQ79" s="63">
        <v>3</v>
      </c>
      <c r="AR79" s="63">
        <v>25</v>
      </c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45"/>
      <c r="BD79" s="44" t="s">
        <v>655</v>
      </c>
      <c r="BE79" s="8"/>
      <c r="BF79" s="72">
        <v>73</v>
      </c>
      <c r="BG79" s="72">
        <v>7</v>
      </c>
      <c r="BH79" s="8"/>
      <c r="BI79" s="17">
        <v>26</v>
      </c>
      <c r="BJ79" s="17">
        <v>13</v>
      </c>
      <c r="BK79" s="63">
        <v>25</v>
      </c>
      <c r="BL79" s="8"/>
      <c r="BM79" s="69">
        <f>LARGE(BH79:BL79,1)+LARGE(BH79:BL79,2)+LARGE(BH79:BL79,3)</f>
        <v>64</v>
      </c>
      <c r="BN79" s="8"/>
    </row>
    <row r="80" spans="1:66" ht="14" x14ac:dyDescent="0.2">
      <c r="A80" s="8">
        <v>70</v>
      </c>
      <c r="B80" s="5">
        <v>3</v>
      </c>
      <c r="C80" s="6" t="s">
        <v>449</v>
      </c>
      <c r="D80" s="6" t="s">
        <v>450</v>
      </c>
      <c r="E80" s="6" t="s">
        <v>259</v>
      </c>
      <c r="F80" s="6" t="s">
        <v>409</v>
      </c>
      <c r="G80" s="6" t="s">
        <v>14</v>
      </c>
      <c r="H80" s="6" t="s">
        <v>78</v>
      </c>
      <c r="I80" s="8"/>
      <c r="J80" s="6" t="s">
        <v>451</v>
      </c>
      <c r="K80" s="6" t="s">
        <v>17</v>
      </c>
      <c r="L80" s="6" t="s">
        <v>81</v>
      </c>
      <c r="M80" s="6" t="s">
        <v>28</v>
      </c>
      <c r="N80" s="6">
        <v>70</v>
      </c>
      <c r="O80" s="10">
        <v>2.344907407407407E-2</v>
      </c>
      <c r="P80" s="7">
        <f>O80-$O$109</f>
        <v>5.1620370370370344E-3</v>
      </c>
      <c r="Q80" s="27">
        <v>239</v>
      </c>
      <c r="R80" s="8">
        <v>3.1</v>
      </c>
      <c r="S80" s="17">
        <v>16</v>
      </c>
      <c r="T80" s="8"/>
      <c r="U80" s="8"/>
      <c r="V80" s="8"/>
      <c r="W80" s="5">
        <v>69</v>
      </c>
      <c r="X80" s="8">
        <v>3</v>
      </c>
      <c r="Y80" s="38">
        <v>4.6446759259259257E-2</v>
      </c>
      <c r="Z80" s="38">
        <f>Y80-Y$106</f>
        <v>1.3506944444444446E-2</v>
      </c>
      <c r="AA80" s="8">
        <v>210</v>
      </c>
      <c r="AB80" s="8">
        <v>2.7</v>
      </c>
      <c r="AC80" s="17">
        <v>17</v>
      </c>
      <c r="AD80" s="8"/>
      <c r="AE80" s="5">
        <v>67</v>
      </c>
      <c r="AF80" s="8">
        <v>4</v>
      </c>
      <c r="AG80" s="38">
        <v>1.9502314814814816E-2</v>
      </c>
      <c r="AH80" s="38">
        <f>AG80-$AG$106</f>
        <v>3.3564814814814811E-3</v>
      </c>
      <c r="AI80" s="8">
        <v>248</v>
      </c>
      <c r="AJ80" s="8">
        <v>3.2</v>
      </c>
      <c r="AK80" s="17">
        <v>19</v>
      </c>
      <c r="AL80" s="63" t="s">
        <v>649</v>
      </c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45"/>
      <c r="BD80" s="44" t="s">
        <v>655</v>
      </c>
      <c r="BE80" s="38"/>
      <c r="BF80" s="72">
        <v>75</v>
      </c>
      <c r="BG80" s="72">
        <v>4</v>
      </c>
      <c r="BH80" s="17">
        <v>16</v>
      </c>
      <c r="BI80" s="17">
        <v>17</v>
      </c>
      <c r="BJ80" s="17">
        <v>19</v>
      </c>
      <c r="BK80" s="63"/>
      <c r="BL80" s="8"/>
      <c r="BM80" s="69">
        <f>LARGE(BH80:BL80,1)+LARGE(BH80:BL80,2)+LARGE(BH80:BL80,3)</f>
        <v>52</v>
      </c>
      <c r="BN80" s="8"/>
    </row>
    <row r="81" spans="1:66" ht="14" x14ac:dyDescent="0.2">
      <c r="A81" s="8">
        <v>80</v>
      </c>
      <c r="B81" s="5">
        <v>6</v>
      </c>
      <c r="C81" s="6" t="s">
        <v>377</v>
      </c>
      <c r="D81" s="6" t="s">
        <v>378</v>
      </c>
      <c r="E81" s="6" t="s">
        <v>259</v>
      </c>
      <c r="F81" s="6" t="s">
        <v>379</v>
      </c>
      <c r="G81" s="6" t="s">
        <v>14</v>
      </c>
      <c r="H81" s="6" t="s">
        <v>78</v>
      </c>
      <c r="I81" s="6" t="s">
        <v>380</v>
      </c>
      <c r="J81" s="6" t="s">
        <v>381</v>
      </c>
      <c r="K81" s="6" t="s">
        <v>17</v>
      </c>
      <c r="L81" s="6" t="s">
        <v>37</v>
      </c>
      <c r="M81" s="6" t="s">
        <v>28</v>
      </c>
      <c r="N81" s="6">
        <v>80</v>
      </c>
      <c r="O81" s="10">
        <v>2.7488425925925927E-2</v>
      </c>
      <c r="P81" s="7">
        <f>O81-$O$109</f>
        <v>9.2013888888888909E-3</v>
      </c>
      <c r="Q81" s="27">
        <v>202</v>
      </c>
      <c r="R81" s="27">
        <v>2.4300000000000002</v>
      </c>
      <c r="S81" s="17">
        <v>6</v>
      </c>
      <c r="T81" s="8"/>
      <c r="U81" s="8"/>
      <c r="V81" s="8"/>
      <c r="W81" s="8">
        <v>72</v>
      </c>
      <c r="X81" s="8">
        <v>4</v>
      </c>
      <c r="Y81" s="38">
        <v>4.8356481481481479E-2</v>
      </c>
      <c r="Z81" s="38">
        <f>Y81-Y$106</f>
        <v>1.5416666666666669E-2</v>
      </c>
      <c r="AA81" s="8">
        <v>207</v>
      </c>
      <c r="AB81" s="8">
        <v>2.5</v>
      </c>
      <c r="AC81" s="17">
        <v>14</v>
      </c>
      <c r="AD81" s="8"/>
      <c r="AE81" s="8">
        <v>74</v>
      </c>
      <c r="AF81" s="8">
        <v>5</v>
      </c>
      <c r="AG81" s="38">
        <v>2.0590277777777777E-2</v>
      </c>
      <c r="AH81" s="38">
        <f>AG81-$AG$106</f>
        <v>4.4444444444444418E-3</v>
      </c>
      <c r="AI81" s="8">
        <v>217</v>
      </c>
      <c r="AJ81" s="8">
        <v>2.7</v>
      </c>
      <c r="AK81" s="17">
        <v>12</v>
      </c>
      <c r="AL81" s="63">
        <v>67</v>
      </c>
      <c r="AM81" s="63">
        <v>4</v>
      </c>
      <c r="AN81" s="64">
        <v>5.7789351851851856E-2</v>
      </c>
      <c r="AO81" s="64">
        <f>AN81-$AO$106</f>
        <v>2.4895833333333332E-2</v>
      </c>
      <c r="AP81" s="63">
        <v>191</v>
      </c>
      <c r="AQ81" s="63">
        <v>2.2999999999999998</v>
      </c>
      <c r="AR81" s="63">
        <v>21</v>
      </c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45">
        <v>20</v>
      </c>
      <c r="BD81" s="43">
        <f>Y81+O81+AG81+AN81</f>
        <v>0.15422453703703703</v>
      </c>
      <c r="BE81" s="38">
        <f>BD81-$BE$106</f>
        <v>1.7337962962962944E-2</v>
      </c>
      <c r="BF81" s="72">
        <v>76</v>
      </c>
      <c r="BG81" s="72">
        <v>5</v>
      </c>
      <c r="BH81" s="17">
        <v>6</v>
      </c>
      <c r="BI81" s="17">
        <v>14</v>
      </c>
      <c r="BJ81" s="17">
        <v>12</v>
      </c>
      <c r="BK81" s="63">
        <v>21</v>
      </c>
      <c r="BL81" s="17"/>
      <c r="BM81" s="69">
        <f>LARGE(BH81:BL81,1)+LARGE(BH81:BL81,2)+LARGE(BH81:BL81,3)</f>
        <v>47</v>
      </c>
      <c r="BN81" s="8"/>
    </row>
    <row r="82" spans="1:66" ht="14" x14ac:dyDescent="0.2">
      <c r="A82" s="5" t="s">
        <v>649</v>
      </c>
      <c r="B82" s="8"/>
      <c r="C82" s="6" t="s">
        <v>289</v>
      </c>
      <c r="D82" s="6" t="s">
        <v>290</v>
      </c>
      <c r="E82" s="6" t="s">
        <v>259</v>
      </c>
      <c r="F82" s="6" t="s">
        <v>291</v>
      </c>
      <c r="G82" s="6" t="s">
        <v>14</v>
      </c>
      <c r="H82" s="11" t="s">
        <v>15</v>
      </c>
      <c r="I82" s="8"/>
      <c r="J82" s="6" t="s">
        <v>292</v>
      </c>
      <c r="K82" s="6" t="s">
        <v>17</v>
      </c>
      <c r="L82" s="6" t="s">
        <v>267</v>
      </c>
      <c r="M82" s="6" t="s">
        <v>19</v>
      </c>
      <c r="N82" s="6"/>
      <c r="O82" s="10"/>
      <c r="P82" s="8"/>
      <c r="Q82" s="8"/>
      <c r="R82" s="8"/>
      <c r="S82" s="8"/>
      <c r="T82" s="8"/>
      <c r="U82" s="8"/>
      <c r="V82" s="8"/>
      <c r="W82" s="8">
        <v>75</v>
      </c>
      <c r="X82" s="8">
        <v>5</v>
      </c>
      <c r="Y82" s="38">
        <v>5.5983796296296295E-2</v>
      </c>
      <c r="Z82" s="38">
        <f>Y82-Y$106</f>
        <v>2.3043981481481485E-2</v>
      </c>
      <c r="AA82" s="8">
        <v>162</v>
      </c>
      <c r="AB82" s="8">
        <v>2.2999999999999998</v>
      </c>
      <c r="AC82" s="17">
        <v>11</v>
      </c>
      <c r="AD82" s="8"/>
      <c r="AE82" s="8">
        <v>78</v>
      </c>
      <c r="AF82" s="8">
        <v>6</v>
      </c>
      <c r="AG82" s="38">
        <v>2.1400462962962965E-2</v>
      </c>
      <c r="AH82" s="38">
        <f>AG82-$AG$106</f>
        <v>5.2546296296296299E-3</v>
      </c>
      <c r="AI82" s="8">
        <v>187</v>
      </c>
      <c r="AJ82" s="8">
        <v>2.6</v>
      </c>
      <c r="AK82" s="17">
        <v>8</v>
      </c>
      <c r="AL82" s="63">
        <v>68</v>
      </c>
      <c r="AM82" s="63">
        <v>5</v>
      </c>
      <c r="AN82" s="64">
        <v>5.9212962962962967E-2</v>
      </c>
      <c r="AO82" s="64">
        <f>AN82-$AO$106</f>
        <v>2.6319444444444444E-2</v>
      </c>
      <c r="AP82" s="63">
        <v>167</v>
      </c>
      <c r="AQ82" s="63">
        <v>2.4</v>
      </c>
      <c r="AR82" s="63">
        <v>20</v>
      </c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45"/>
      <c r="BD82" s="44" t="s">
        <v>655</v>
      </c>
      <c r="BE82" s="38"/>
      <c r="BF82" s="72">
        <v>77</v>
      </c>
      <c r="BG82" s="72">
        <v>6</v>
      </c>
      <c r="BH82" s="8"/>
      <c r="BI82" s="17">
        <v>11</v>
      </c>
      <c r="BJ82" s="17">
        <v>8</v>
      </c>
      <c r="BK82" s="63">
        <v>20</v>
      </c>
      <c r="BL82" s="8"/>
      <c r="BM82" s="69">
        <f>LARGE(BH82:BL82,1)+LARGE(BH82:BL82,2)+LARGE(BH82:BL82,3)</f>
        <v>39</v>
      </c>
      <c r="BN82" s="8"/>
    </row>
    <row r="83" spans="1:66" ht="14" x14ac:dyDescent="0.2">
      <c r="A83" s="8">
        <v>79</v>
      </c>
      <c r="B83" s="27">
        <v>24</v>
      </c>
      <c r="C83" s="6" t="s">
        <v>369</v>
      </c>
      <c r="D83" s="6" t="s">
        <v>370</v>
      </c>
      <c r="E83" s="6" t="s">
        <v>259</v>
      </c>
      <c r="F83" s="6" t="s">
        <v>94</v>
      </c>
      <c r="G83" s="6" t="s">
        <v>41</v>
      </c>
      <c r="H83" s="6" t="s">
        <v>78</v>
      </c>
      <c r="I83" s="6" t="s">
        <v>371</v>
      </c>
      <c r="J83" s="6" t="s">
        <v>372</v>
      </c>
      <c r="K83" s="6" t="s">
        <v>26</v>
      </c>
      <c r="L83" s="6" t="s">
        <v>166</v>
      </c>
      <c r="M83" s="6" t="s">
        <v>28</v>
      </c>
      <c r="N83" s="6">
        <v>79</v>
      </c>
      <c r="O83" s="10">
        <v>2.6747685185185183E-2</v>
      </c>
      <c r="P83" s="7">
        <f>O83-$O$109</f>
        <v>8.4606481481481477E-3</v>
      </c>
      <c r="Q83" s="27">
        <v>199</v>
      </c>
      <c r="R83" s="27">
        <v>2.69</v>
      </c>
      <c r="S83" s="17">
        <v>7</v>
      </c>
      <c r="T83" s="8"/>
      <c r="U83" s="8"/>
      <c r="V83" s="8"/>
      <c r="W83" s="8">
        <v>74</v>
      </c>
      <c r="X83" s="8">
        <v>23</v>
      </c>
      <c r="Y83" s="38">
        <v>5.2777777777777778E-2</v>
      </c>
      <c r="Z83" s="38">
        <f>Y83-Y$106</f>
        <v>1.9837962962962967E-2</v>
      </c>
      <c r="AA83" s="8">
        <v>177</v>
      </c>
      <c r="AB83" s="8">
        <v>2.4</v>
      </c>
      <c r="AC83" s="17">
        <v>12</v>
      </c>
      <c r="AD83" s="8"/>
      <c r="AE83" s="8">
        <v>80</v>
      </c>
      <c r="AF83" s="8">
        <v>23</v>
      </c>
      <c r="AG83" s="38">
        <v>2.3831018518518519E-2</v>
      </c>
      <c r="AH83" s="38">
        <f>AG83-$AG$106</f>
        <v>7.6851851851851838E-3</v>
      </c>
      <c r="AI83" s="8">
        <v>149</v>
      </c>
      <c r="AJ83" s="8">
        <v>2</v>
      </c>
      <c r="AK83" s="17">
        <v>6</v>
      </c>
      <c r="AL83" s="63">
        <v>69</v>
      </c>
      <c r="AM83" s="63">
        <v>21</v>
      </c>
      <c r="AN83" s="64">
        <v>7.4155092592592592E-2</v>
      </c>
      <c r="AO83" s="64">
        <f>AN83-$AO$106</f>
        <v>4.1261574074074069E-2</v>
      </c>
      <c r="AP83" s="63">
        <v>132</v>
      </c>
      <c r="AQ83" s="63">
        <v>1.8</v>
      </c>
      <c r="AR83" s="63">
        <v>19</v>
      </c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45">
        <v>35</v>
      </c>
      <c r="BD83" s="43">
        <f>Y83+O83+AG83+AN83</f>
        <v>0.17751157407407409</v>
      </c>
      <c r="BE83" s="38">
        <f>BD83-$BE$106</f>
        <v>4.0624999999999994E-2</v>
      </c>
      <c r="BF83" s="72">
        <v>78</v>
      </c>
      <c r="BG83" s="72">
        <v>24</v>
      </c>
      <c r="BH83" s="17">
        <v>7</v>
      </c>
      <c r="BI83" s="17">
        <v>12</v>
      </c>
      <c r="BJ83" s="17">
        <v>6</v>
      </c>
      <c r="BK83" s="63">
        <v>19</v>
      </c>
      <c r="BL83" s="17"/>
      <c r="BM83" s="69">
        <f>LARGE(BH83:BL83,1)+LARGE(BH83:BL83,2)+LARGE(BH83:BL83,3)</f>
        <v>38</v>
      </c>
      <c r="BN83" s="8"/>
    </row>
    <row r="84" spans="1:66" ht="14" x14ac:dyDescent="0.2">
      <c r="A84" s="8">
        <v>48</v>
      </c>
      <c r="B84" s="8">
        <v>6</v>
      </c>
      <c r="C84" s="6" t="s">
        <v>472</v>
      </c>
      <c r="D84" s="6" t="s">
        <v>473</v>
      </c>
      <c r="E84" s="6" t="s">
        <v>259</v>
      </c>
      <c r="F84" s="6" t="s">
        <v>474</v>
      </c>
      <c r="G84" s="24" t="s">
        <v>47</v>
      </c>
      <c r="H84" s="6" t="s">
        <v>78</v>
      </c>
      <c r="I84" s="6" t="s">
        <v>475</v>
      </c>
      <c r="J84" s="6" t="s">
        <v>476</v>
      </c>
      <c r="K84" s="6" t="s">
        <v>54</v>
      </c>
      <c r="L84" s="6" t="s">
        <v>477</v>
      </c>
      <c r="M84" s="6" t="s">
        <v>44</v>
      </c>
      <c r="N84" s="6">
        <v>48</v>
      </c>
      <c r="O84" s="10">
        <v>2.1319444444444443E-2</v>
      </c>
      <c r="P84" s="7">
        <f>O84-$O$109</f>
        <v>3.0324074074074073E-3</v>
      </c>
      <c r="Q84" s="27">
        <v>282</v>
      </c>
      <c r="R84" s="27">
        <v>4.1500000000000004</v>
      </c>
      <c r="S84" s="17">
        <v>38</v>
      </c>
      <c r="T84" s="8"/>
      <c r="U84" s="8"/>
      <c r="V84" s="8"/>
      <c r="W84" s="5" t="s">
        <v>649</v>
      </c>
      <c r="X84" s="8"/>
      <c r="Y84" s="38"/>
      <c r="Z84" s="8"/>
      <c r="AA84" s="8"/>
      <c r="AB84" s="8"/>
      <c r="AC84" s="8"/>
      <c r="AD84" s="8"/>
      <c r="AE84" s="5" t="s">
        <v>649</v>
      </c>
      <c r="AF84" s="8"/>
      <c r="AG84" s="38"/>
      <c r="AH84" s="8"/>
      <c r="AI84" s="8"/>
      <c r="AJ84" s="8"/>
      <c r="AK84" s="8"/>
      <c r="AL84" s="63" t="s">
        <v>649</v>
      </c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4" t="s">
        <v>655</v>
      </c>
      <c r="BE84" s="38"/>
      <c r="BF84" s="72"/>
      <c r="BG84" s="72"/>
      <c r="BH84" s="17">
        <v>38</v>
      </c>
      <c r="BI84" s="8"/>
      <c r="BJ84" s="8"/>
      <c r="BK84" s="45"/>
      <c r="BL84" s="8"/>
      <c r="BM84" s="69"/>
      <c r="BN84" s="8"/>
    </row>
    <row r="85" spans="1:66" ht="14" x14ac:dyDescent="0.2">
      <c r="A85" s="5" t="s">
        <v>649</v>
      </c>
      <c r="B85" s="8"/>
      <c r="C85" s="6" t="s">
        <v>289</v>
      </c>
      <c r="D85" s="6" t="s">
        <v>654</v>
      </c>
      <c r="E85" s="6" t="s">
        <v>259</v>
      </c>
      <c r="F85" s="6" t="s">
        <v>564</v>
      </c>
      <c r="G85" s="24" t="s">
        <v>47</v>
      </c>
      <c r="H85" s="6" t="s">
        <v>78</v>
      </c>
      <c r="I85" s="5" t="s">
        <v>431</v>
      </c>
      <c r="J85" s="5" t="s">
        <v>656</v>
      </c>
      <c r="K85" s="5" t="s">
        <v>61</v>
      </c>
      <c r="L85" s="5" t="s">
        <v>657</v>
      </c>
      <c r="M85" s="5" t="s">
        <v>28</v>
      </c>
      <c r="N85" s="5"/>
      <c r="O85" s="10"/>
      <c r="P85" s="8"/>
      <c r="Q85" s="8"/>
      <c r="R85" s="8"/>
      <c r="S85" s="8"/>
      <c r="T85" s="8"/>
      <c r="U85" s="8"/>
      <c r="V85" s="8"/>
      <c r="W85" s="8">
        <v>16</v>
      </c>
      <c r="X85" s="8">
        <v>2</v>
      </c>
      <c r="Y85" s="38">
        <v>3.5763888888888887E-2</v>
      </c>
      <c r="Z85" s="38">
        <f>Y85-Y$106</f>
        <v>2.8240740740740761E-3</v>
      </c>
      <c r="AA85" s="8">
        <v>301</v>
      </c>
      <c r="AB85" s="8">
        <v>4.4000000000000004</v>
      </c>
      <c r="AC85" s="17">
        <v>70</v>
      </c>
      <c r="AD85" s="8"/>
      <c r="AE85" s="5" t="s">
        <v>649</v>
      </c>
      <c r="AF85" s="8"/>
      <c r="AG85" s="38"/>
      <c r="AH85" s="38"/>
      <c r="AI85" s="8"/>
      <c r="AJ85" s="8"/>
      <c r="AK85" s="17"/>
      <c r="AL85" s="63" t="s">
        <v>649</v>
      </c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45"/>
      <c r="BD85" s="44" t="s">
        <v>655</v>
      </c>
      <c r="BE85" s="8"/>
      <c r="BF85" s="72"/>
      <c r="BG85" s="72"/>
      <c r="BH85" s="8"/>
      <c r="BI85" s="17">
        <v>70</v>
      </c>
      <c r="BJ85" s="17"/>
      <c r="BK85" s="63"/>
      <c r="BL85" s="8"/>
      <c r="BM85" s="69"/>
      <c r="BN85" s="8"/>
    </row>
    <row r="86" spans="1:66" ht="14" x14ac:dyDescent="0.2">
      <c r="A86" s="8">
        <v>8</v>
      </c>
      <c r="B86" s="27">
        <v>5</v>
      </c>
      <c r="C86" s="6" t="s">
        <v>407</v>
      </c>
      <c r="D86" s="6" t="s">
        <v>456</v>
      </c>
      <c r="E86" s="6" t="s">
        <v>259</v>
      </c>
      <c r="F86" s="6" t="s">
        <v>442</v>
      </c>
      <c r="G86" s="6" t="s">
        <v>24</v>
      </c>
      <c r="H86" s="6" t="s">
        <v>78</v>
      </c>
      <c r="I86" s="8"/>
      <c r="J86" s="6" t="s">
        <v>457</v>
      </c>
      <c r="K86" s="6" t="s">
        <v>17</v>
      </c>
      <c r="L86" s="6" t="s">
        <v>360</v>
      </c>
      <c r="M86" s="6" t="s">
        <v>28</v>
      </c>
      <c r="N86" s="6">
        <v>8</v>
      </c>
      <c r="O86" s="10">
        <v>1.8831018518518518E-2</v>
      </c>
      <c r="P86" s="7">
        <f>O86-$O$109</f>
        <v>5.4398148148148209E-4</v>
      </c>
      <c r="Q86" s="27">
        <v>352</v>
      </c>
      <c r="R86" s="27">
        <v>4.8499999999999996</v>
      </c>
      <c r="S86" s="17">
        <v>80</v>
      </c>
      <c r="T86" s="8"/>
      <c r="U86" s="8"/>
      <c r="V86" s="8"/>
      <c r="W86" s="5" t="s">
        <v>649</v>
      </c>
      <c r="X86" s="8"/>
      <c r="Y86" s="38"/>
      <c r="Z86" s="8"/>
      <c r="AA86" s="8"/>
      <c r="AB86" s="8"/>
      <c r="AC86" s="8"/>
      <c r="AD86" s="8"/>
      <c r="AE86" s="5" t="s">
        <v>649</v>
      </c>
      <c r="AF86" s="8"/>
      <c r="AG86" s="38"/>
      <c r="AH86" s="8"/>
      <c r="AI86" s="8"/>
      <c r="AJ86" s="8"/>
      <c r="AK86" s="8"/>
      <c r="AL86" s="63" t="s">
        <v>649</v>
      </c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4" t="s">
        <v>655</v>
      </c>
      <c r="BE86" s="38"/>
      <c r="BF86" s="72"/>
      <c r="BG86" s="72"/>
      <c r="BH86" s="17">
        <v>80</v>
      </c>
      <c r="BI86" s="8"/>
      <c r="BJ86" s="8"/>
      <c r="BK86" s="45"/>
      <c r="BL86" s="8"/>
      <c r="BM86" s="69"/>
      <c r="BN86" s="8"/>
    </row>
    <row r="87" spans="1:66" ht="14" x14ac:dyDescent="0.2">
      <c r="A87" s="8">
        <v>24</v>
      </c>
      <c r="B87" s="27">
        <v>11</v>
      </c>
      <c r="C87" s="6" t="s">
        <v>307</v>
      </c>
      <c r="D87" s="6" t="s">
        <v>308</v>
      </c>
      <c r="E87" s="6" t="s">
        <v>259</v>
      </c>
      <c r="F87" s="6" t="s">
        <v>248</v>
      </c>
      <c r="G87" s="6" t="s">
        <v>24</v>
      </c>
      <c r="H87" s="11" t="s">
        <v>15</v>
      </c>
      <c r="I87" s="6" t="s">
        <v>309</v>
      </c>
      <c r="J87" s="6" t="s">
        <v>310</v>
      </c>
      <c r="K87" s="6" t="s">
        <v>17</v>
      </c>
      <c r="L87" s="6" t="s">
        <v>81</v>
      </c>
      <c r="M87" s="6" t="s">
        <v>28</v>
      </c>
      <c r="N87" s="6">
        <v>24</v>
      </c>
      <c r="O87" s="10">
        <v>1.996527777777778E-2</v>
      </c>
      <c r="P87" s="7">
        <f>O87-$O$109</f>
        <v>1.678240740740744E-3</v>
      </c>
      <c r="Q87" s="27">
        <v>331</v>
      </c>
      <c r="R87" s="8">
        <v>4.09</v>
      </c>
      <c r="S87" s="17">
        <v>62</v>
      </c>
      <c r="T87" s="8"/>
      <c r="U87" s="8"/>
      <c r="V87" s="8"/>
      <c r="W87" s="5" t="s">
        <v>649</v>
      </c>
      <c r="X87" s="8"/>
      <c r="Y87" s="38"/>
      <c r="Z87" s="8"/>
      <c r="AA87" s="8"/>
      <c r="AB87" s="8"/>
      <c r="AC87" s="8"/>
      <c r="AD87" s="8"/>
      <c r="AE87" s="5">
        <v>19</v>
      </c>
      <c r="AF87" s="8">
        <v>7</v>
      </c>
      <c r="AG87" s="38">
        <v>1.7280092592592593E-2</v>
      </c>
      <c r="AH87" s="38">
        <f>AG87-$AG$106</f>
        <v>1.1342592592592585E-3</v>
      </c>
      <c r="AI87" s="8">
        <v>349</v>
      </c>
      <c r="AJ87" s="8">
        <v>4.3</v>
      </c>
      <c r="AK87" s="17">
        <v>68</v>
      </c>
      <c r="AL87" s="63" t="s">
        <v>649</v>
      </c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45"/>
      <c r="BD87" s="44" t="s">
        <v>655</v>
      </c>
      <c r="BE87" s="38"/>
      <c r="BF87" s="72"/>
      <c r="BG87" s="72"/>
      <c r="BH87" s="17">
        <v>62</v>
      </c>
      <c r="BI87" s="8"/>
      <c r="BJ87" s="17">
        <v>68</v>
      </c>
      <c r="BK87" s="63"/>
      <c r="BL87" s="8"/>
      <c r="BM87" s="69"/>
      <c r="BN87" s="8"/>
    </row>
    <row r="88" spans="1:66" ht="14" x14ac:dyDescent="0.2">
      <c r="A88" s="8">
        <v>32</v>
      </c>
      <c r="B88" s="27">
        <v>14</v>
      </c>
      <c r="C88" s="6" t="s">
        <v>529</v>
      </c>
      <c r="D88" s="6" t="s">
        <v>530</v>
      </c>
      <c r="E88" s="6" t="s">
        <v>259</v>
      </c>
      <c r="F88" s="6" t="s">
        <v>531</v>
      </c>
      <c r="G88" s="6" t="s">
        <v>24</v>
      </c>
      <c r="H88" s="6" t="s">
        <v>78</v>
      </c>
      <c r="I88" s="8"/>
      <c r="J88" s="6" t="s">
        <v>532</v>
      </c>
      <c r="K88" s="6" t="s">
        <v>26</v>
      </c>
      <c r="L88" s="6" t="s">
        <v>533</v>
      </c>
      <c r="M88" s="6" t="s">
        <v>28</v>
      </c>
      <c r="N88" s="6">
        <v>32</v>
      </c>
      <c r="O88" s="10">
        <v>2.0324074074074074E-2</v>
      </c>
      <c r="P88" s="7">
        <f>O88-$O$109</f>
        <v>2.0370370370370386E-3</v>
      </c>
      <c r="Q88" s="27">
        <v>256</v>
      </c>
      <c r="R88" s="27">
        <v>3.88</v>
      </c>
      <c r="S88" s="17">
        <v>54</v>
      </c>
      <c r="T88" s="8"/>
      <c r="U88" s="8"/>
      <c r="V88" s="8"/>
      <c r="W88" s="5" t="s">
        <v>649</v>
      </c>
      <c r="X88" s="8"/>
      <c r="Y88" s="38"/>
      <c r="Z88" s="8"/>
      <c r="AA88" s="8"/>
      <c r="AB88" s="8"/>
      <c r="AC88" s="8"/>
      <c r="AD88" s="8"/>
      <c r="AE88" s="5" t="s">
        <v>649</v>
      </c>
      <c r="AF88" s="8"/>
      <c r="AG88" s="38"/>
      <c r="AH88" s="8"/>
      <c r="AI88" s="8"/>
      <c r="AJ88" s="8"/>
      <c r="AK88" s="8"/>
      <c r="AL88" s="63" t="s">
        <v>649</v>
      </c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4" t="s">
        <v>655</v>
      </c>
      <c r="BE88" s="38"/>
      <c r="BF88" s="72"/>
      <c r="BG88" s="72"/>
      <c r="BH88" s="17">
        <v>54</v>
      </c>
      <c r="BI88" s="8"/>
      <c r="BJ88" s="8"/>
      <c r="BK88" s="45"/>
      <c r="BL88" s="8"/>
      <c r="BM88" s="69"/>
      <c r="BN88" s="8"/>
    </row>
    <row r="89" spans="1:66" ht="14" x14ac:dyDescent="0.2">
      <c r="A89" s="8">
        <v>33</v>
      </c>
      <c r="B89" s="27">
        <v>15</v>
      </c>
      <c r="C89" s="6" t="s">
        <v>507</v>
      </c>
      <c r="D89" s="6" t="s">
        <v>508</v>
      </c>
      <c r="E89" s="6" t="s">
        <v>259</v>
      </c>
      <c r="F89" s="6" t="s">
        <v>198</v>
      </c>
      <c r="G89" s="6" t="s">
        <v>24</v>
      </c>
      <c r="H89" s="6" t="s">
        <v>78</v>
      </c>
      <c r="I89" s="6" t="s">
        <v>550</v>
      </c>
      <c r="J89" s="6" t="s">
        <v>509</v>
      </c>
      <c r="K89" s="6" t="s">
        <v>17</v>
      </c>
      <c r="L89" s="6" t="s">
        <v>510</v>
      </c>
      <c r="M89" s="6" t="s">
        <v>28</v>
      </c>
      <c r="N89" s="6">
        <v>33</v>
      </c>
      <c r="O89" s="10">
        <v>2.0358796296296295E-2</v>
      </c>
      <c r="P89" s="7">
        <f>O89-$O$109</f>
        <v>2.0717592592592593E-3</v>
      </c>
      <c r="Q89" s="27">
        <v>301</v>
      </c>
      <c r="R89" s="27">
        <v>3.76</v>
      </c>
      <c r="S89" s="17">
        <v>53</v>
      </c>
      <c r="T89" s="8"/>
      <c r="U89" s="8"/>
      <c r="V89" s="8"/>
      <c r="W89" s="5" t="s">
        <v>649</v>
      </c>
      <c r="X89" s="8"/>
      <c r="Y89" s="38"/>
      <c r="Z89" s="8"/>
      <c r="AA89" s="8"/>
      <c r="AB89" s="8"/>
      <c r="AC89" s="8"/>
      <c r="AD89" s="8"/>
      <c r="AE89" s="5" t="s">
        <v>649</v>
      </c>
      <c r="AF89" s="8"/>
      <c r="AG89" s="38"/>
      <c r="AH89" s="8"/>
      <c r="AI89" s="8"/>
      <c r="AJ89" s="8"/>
      <c r="AK89" s="8"/>
      <c r="AL89" s="63" t="s">
        <v>649</v>
      </c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4" t="s">
        <v>655</v>
      </c>
      <c r="BE89" s="38"/>
      <c r="BF89" s="72"/>
      <c r="BG89" s="72"/>
      <c r="BH89" s="17">
        <v>53</v>
      </c>
      <c r="BI89" s="8"/>
      <c r="BJ89" s="8"/>
      <c r="BK89" s="45"/>
      <c r="BL89" s="8"/>
      <c r="BM89" s="69"/>
      <c r="BN89" s="8"/>
    </row>
    <row r="90" spans="1:66" ht="13" customHeight="1" x14ac:dyDescent="0.2">
      <c r="A90" s="8">
        <v>37</v>
      </c>
      <c r="B90" s="27">
        <v>16</v>
      </c>
      <c r="C90" s="6" t="s">
        <v>285</v>
      </c>
      <c r="D90" s="6" t="s">
        <v>398</v>
      </c>
      <c r="E90" s="6" t="s">
        <v>259</v>
      </c>
      <c r="F90" s="6" t="s">
        <v>198</v>
      </c>
      <c r="G90" s="6" t="s">
        <v>24</v>
      </c>
      <c r="H90" s="6" t="s">
        <v>78</v>
      </c>
      <c r="I90" s="6" t="s">
        <v>613</v>
      </c>
      <c r="J90" s="6" t="s">
        <v>614</v>
      </c>
      <c r="K90" s="6" t="s">
        <v>17</v>
      </c>
      <c r="L90" s="6" t="s">
        <v>615</v>
      </c>
      <c r="M90" s="6" t="s">
        <v>28</v>
      </c>
      <c r="N90" s="6">
        <v>37</v>
      </c>
      <c r="O90" s="10">
        <v>2.0798611111111111E-2</v>
      </c>
      <c r="P90" s="7">
        <f>O90-$O$109</f>
        <v>2.5115740740740758E-3</v>
      </c>
      <c r="Q90" s="27">
        <v>246</v>
      </c>
      <c r="R90" s="27">
        <v>4.3899999999999997</v>
      </c>
      <c r="S90" s="17">
        <v>49</v>
      </c>
      <c r="T90" s="8"/>
      <c r="U90" s="8"/>
      <c r="V90" s="8"/>
      <c r="W90" s="8">
        <v>24</v>
      </c>
      <c r="X90" s="8">
        <v>9</v>
      </c>
      <c r="Y90" s="38">
        <v>3.6620370370370373E-2</v>
      </c>
      <c r="Z90" s="38">
        <f>Y90-Y$106</f>
        <v>3.6805555555555619E-3</v>
      </c>
      <c r="AA90" s="8">
        <v>230</v>
      </c>
      <c r="AB90" s="8">
        <v>4.0999999999999996</v>
      </c>
      <c r="AC90" s="17">
        <v>62</v>
      </c>
      <c r="AD90" s="8"/>
      <c r="AE90" s="5" t="s">
        <v>649</v>
      </c>
      <c r="AF90" s="8"/>
      <c r="AG90" s="38"/>
      <c r="AH90" s="38"/>
      <c r="AI90" s="8"/>
      <c r="AJ90" s="8"/>
      <c r="AK90" s="17"/>
      <c r="AL90" s="63" t="s">
        <v>649</v>
      </c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45"/>
      <c r="BD90" s="44" t="s">
        <v>655</v>
      </c>
      <c r="BE90" s="38"/>
      <c r="BF90" s="72"/>
      <c r="BG90" s="72"/>
      <c r="BH90" s="17">
        <v>49</v>
      </c>
      <c r="BI90" s="17">
        <v>62</v>
      </c>
      <c r="BJ90" s="17"/>
      <c r="BK90" s="63"/>
      <c r="BL90" s="8"/>
      <c r="BM90" s="69"/>
      <c r="BN90" s="8"/>
    </row>
    <row r="91" spans="1:66" ht="13" customHeight="1" x14ac:dyDescent="0.2">
      <c r="A91" s="8">
        <v>44</v>
      </c>
      <c r="B91" s="27">
        <v>17</v>
      </c>
      <c r="C91" s="6" t="s">
        <v>350</v>
      </c>
      <c r="D91" s="6" t="s">
        <v>351</v>
      </c>
      <c r="E91" s="6" t="s">
        <v>259</v>
      </c>
      <c r="F91" s="6" t="s">
        <v>188</v>
      </c>
      <c r="G91" s="6" t="s">
        <v>24</v>
      </c>
      <c r="H91" s="6" t="s">
        <v>78</v>
      </c>
      <c r="I91" s="6" t="s">
        <v>90</v>
      </c>
      <c r="J91" s="6" t="s">
        <v>352</v>
      </c>
      <c r="K91" s="6" t="s">
        <v>17</v>
      </c>
      <c r="L91" s="6" t="s">
        <v>353</v>
      </c>
      <c r="M91" s="6" t="s">
        <v>28</v>
      </c>
      <c r="N91" s="6">
        <v>44</v>
      </c>
      <c r="O91" s="10">
        <v>2.1180555555555553E-2</v>
      </c>
      <c r="P91" s="7">
        <f>O91-$O$109</f>
        <v>2.8935185185185175E-3</v>
      </c>
      <c r="Q91" s="27">
        <v>296</v>
      </c>
      <c r="R91" s="27">
        <v>4.2300000000000004</v>
      </c>
      <c r="S91" s="17">
        <v>42</v>
      </c>
      <c r="T91" s="8"/>
      <c r="U91" s="8"/>
      <c r="V91" s="8"/>
      <c r="W91" s="27">
        <v>23</v>
      </c>
      <c r="X91" s="8">
        <v>7</v>
      </c>
      <c r="Y91" s="38">
        <v>3.6608796296296299E-2</v>
      </c>
      <c r="Z91" s="38">
        <f>Y91-Y$106</f>
        <v>3.6689814814814883E-3</v>
      </c>
      <c r="AA91" s="8">
        <v>299</v>
      </c>
      <c r="AB91" s="8">
        <v>4.3</v>
      </c>
      <c r="AC91" s="17">
        <v>63</v>
      </c>
      <c r="AD91" s="8"/>
      <c r="AE91" s="51" t="s">
        <v>649</v>
      </c>
      <c r="AF91" s="8"/>
      <c r="AG91" s="38"/>
      <c r="AH91" s="38"/>
      <c r="AI91" s="8"/>
      <c r="AJ91" s="8"/>
      <c r="AK91" s="17"/>
      <c r="AL91" s="63" t="s">
        <v>649</v>
      </c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45"/>
      <c r="BD91" s="44" t="s">
        <v>655</v>
      </c>
      <c r="BE91" s="38"/>
      <c r="BF91" s="72"/>
      <c r="BG91" s="72"/>
      <c r="BH91" s="17">
        <v>42</v>
      </c>
      <c r="BI91" s="17">
        <v>63</v>
      </c>
      <c r="BJ91" s="17"/>
      <c r="BK91" s="63"/>
      <c r="BL91" s="8"/>
      <c r="BM91" s="69"/>
      <c r="BN91" s="8"/>
    </row>
    <row r="92" spans="1:66" ht="13" customHeight="1" x14ac:dyDescent="0.2">
      <c r="A92" s="8">
        <v>67</v>
      </c>
      <c r="B92" s="27">
        <v>20</v>
      </c>
      <c r="C92" s="6" t="s">
        <v>498</v>
      </c>
      <c r="D92" s="6" t="s">
        <v>499</v>
      </c>
      <c r="E92" s="6" t="s">
        <v>259</v>
      </c>
      <c r="F92" s="6" t="s">
        <v>500</v>
      </c>
      <c r="G92" s="6" t="s">
        <v>24</v>
      </c>
      <c r="H92" s="6" t="s">
        <v>78</v>
      </c>
      <c r="I92" s="8"/>
      <c r="J92" s="6" t="s">
        <v>501</v>
      </c>
      <c r="K92" s="6" t="s">
        <v>26</v>
      </c>
      <c r="L92" s="6" t="s">
        <v>126</v>
      </c>
      <c r="M92" s="6" t="s">
        <v>28</v>
      </c>
      <c r="N92" s="6">
        <v>67</v>
      </c>
      <c r="O92" s="10">
        <v>2.3321759259259261E-2</v>
      </c>
      <c r="P92" s="7">
        <f>O92-$O$109</f>
        <v>5.0347222222222252E-3</v>
      </c>
      <c r="Q92" s="27">
        <v>250</v>
      </c>
      <c r="R92" s="8">
        <v>3.16</v>
      </c>
      <c r="S92" s="17">
        <v>19</v>
      </c>
      <c r="T92" s="8"/>
      <c r="U92" s="8"/>
      <c r="V92" s="8"/>
      <c r="W92" s="5">
        <v>42</v>
      </c>
      <c r="X92" s="8">
        <v>15</v>
      </c>
      <c r="Y92" s="38">
        <v>3.9039351851851853E-2</v>
      </c>
      <c r="Z92" s="38">
        <f>Y92-Y$106</f>
        <v>6.0995370370370422E-3</v>
      </c>
      <c r="AA92" s="8">
        <v>254</v>
      </c>
      <c r="AB92" s="8">
        <v>3.6</v>
      </c>
      <c r="AC92" s="17">
        <v>44</v>
      </c>
      <c r="AD92" s="8"/>
      <c r="AE92" s="5" t="s">
        <v>649</v>
      </c>
      <c r="AF92" s="8"/>
      <c r="AG92" s="38"/>
      <c r="AH92" s="38"/>
      <c r="AI92" s="8"/>
      <c r="AJ92" s="8"/>
      <c r="AK92" s="17"/>
      <c r="AL92" s="63" t="s">
        <v>649</v>
      </c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45"/>
      <c r="BD92" s="44" t="s">
        <v>655</v>
      </c>
      <c r="BE92" s="38"/>
      <c r="BF92" s="72"/>
      <c r="BG92" s="72"/>
      <c r="BH92" s="17">
        <v>19</v>
      </c>
      <c r="BI92" s="17">
        <v>44</v>
      </c>
      <c r="BJ92" s="17"/>
      <c r="BK92" s="63"/>
      <c r="BL92" s="8"/>
      <c r="BM92" s="69"/>
      <c r="BN92" s="8"/>
    </row>
    <row r="93" spans="1:66" ht="14" x14ac:dyDescent="0.2">
      <c r="A93" s="8">
        <v>72</v>
      </c>
      <c r="B93" s="27">
        <v>21</v>
      </c>
      <c r="C93" s="6" t="s">
        <v>289</v>
      </c>
      <c r="D93" s="6" t="s">
        <v>115</v>
      </c>
      <c r="E93" s="6" t="s">
        <v>259</v>
      </c>
      <c r="F93" s="6" t="s">
        <v>116</v>
      </c>
      <c r="G93" s="6" t="s">
        <v>24</v>
      </c>
      <c r="H93" s="11" t="s">
        <v>15</v>
      </c>
      <c r="I93" s="6" t="s">
        <v>117</v>
      </c>
      <c r="J93" s="9" t="s">
        <v>334</v>
      </c>
      <c r="K93" s="6" t="s">
        <v>26</v>
      </c>
      <c r="L93" s="6" t="s">
        <v>335</v>
      </c>
      <c r="M93" s="6" t="s">
        <v>28</v>
      </c>
      <c r="N93" s="6">
        <v>72</v>
      </c>
      <c r="O93" s="10">
        <v>2.3541666666666666E-2</v>
      </c>
      <c r="P93" s="7">
        <f>O93-$O$109</f>
        <v>5.2546296296296299E-3</v>
      </c>
      <c r="Q93" s="27">
        <v>277</v>
      </c>
      <c r="R93" s="8">
        <v>2.98</v>
      </c>
      <c r="S93" s="17">
        <v>14</v>
      </c>
      <c r="T93" s="8"/>
      <c r="U93" s="8"/>
      <c r="V93" s="8"/>
      <c r="W93" s="5" t="s">
        <v>649</v>
      </c>
      <c r="X93" s="8"/>
      <c r="Y93" s="38"/>
      <c r="Z93" s="8"/>
      <c r="AA93" s="8"/>
      <c r="AB93" s="8"/>
      <c r="AC93" s="8"/>
      <c r="AD93" s="8"/>
      <c r="AE93" s="5">
        <v>75</v>
      </c>
      <c r="AF93" s="8">
        <v>17</v>
      </c>
      <c r="AG93" s="38">
        <v>2.0729166666666667E-2</v>
      </c>
      <c r="AH93" s="38">
        <f>AG93-$AG$106</f>
        <v>4.5833333333333316E-3</v>
      </c>
      <c r="AI93" s="8">
        <v>254</v>
      </c>
      <c r="AJ93" s="8">
        <v>2.7</v>
      </c>
      <c r="AK93" s="17">
        <v>11</v>
      </c>
      <c r="AL93" s="63" t="s">
        <v>649</v>
      </c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45"/>
      <c r="BD93" s="44" t="s">
        <v>655</v>
      </c>
      <c r="BE93" s="8"/>
      <c r="BF93" s="72"/>
      <c r="BG93" s="72"/>
      <c r="BH93" s="17">
        <v>14</v>
      </c>
      <c r="BI93" s="8"/>
      <c r="BJ93" s="17">
        <v>11</v>
      </c>
      <c r="BK93" s="63"/>
      <c r="BL93" s="8"/>
      <c r="BM93" s="69"/>
      <c r="BN93" s="8"/>
    </row>
    <row r="94" spans="1:66" ht="14" x14ac:dyDescent="0.2">
      <c r="A94" s="8">
        <v>82</v>
      </c>
      <c r="B94" s="27">
        <v>22</v>
      </c>
      <c r="C94" s="6" t="s">
        <v>315</v>
      </c>
      <c r="D94" s="6" t="s">
        <v>316</v>
      </c>
      <c r="E94" s="6" t="s">
        <v>259</v>
      </c>
      <c r="F94" s="6" t="s">
        <v>317</v>
      </c>
      <c r="G94" s="6" t="s">
        <v>24</v>
      </c>
      <c r="H94" s="11" t="s">
        <v>15</v>
      </c>
      <c r="I94" s="8"/>
      <c r="J94" s="6" t="s">
        <v>318</v>
      </c>
      <c r="K94" s="6" t="s">
        <v>26</v>
      </c>
      <c r="L94" s="6" t="s">
        <v>126</v>
      </c>
      <c r="M94" s="6" t="s">
        <v>28</v>
      </c>
      <c r="N94" s="6">
        <v>82</v>
      </c>
      <c r="O94" s="10">
        <v>3.078703703703704E-2</v>
      </c>
      <c r="P94" s="7">
        <f>O94-$O$109</f>
        <v>1.2500000000000004E-2</v>
      </c>
      <c r="Q94" s="27">
        <v>153</v>
      </c>
      <c r="R94" s="27">
        <v>2.1</v>
      </c>
      <c r="S94" s="17">
        <v>4</v>
      </c>
      <c r="T94" s="8"/>
      <c r="U94" s="8"/>
      <c r="V94" s="8"/>
      <c r="W94" s="5" t="s">
        <v>649</v>
      </c>
      <c r="X94" s="8"/>
      <c r="Y94" s="38"/>
      <c r="Z94" s="8"/>
      <c r="AA94" s="8"/>
      <c r="AB94" s="8"/>
      <c r="AC94" s="8"/>
      <c r="AD94" s="8"/>
      <c r="AE94" s="5" t="s">
        <v>649</v>
      </c>
      <c r="AF94" s="8"/>
      <c r="AG94" s="38"/>
      <c r="AH94" s="8"/>
      <c r="AI94" s="8"/>
      <c r="AJ94" s="8"/>
      <c r="AK94" s="8"/>
      <c r="AL94" s="63" t="s">
        <v>649</v>
      </c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4" t="s">
        <v>655</v>
      </c>
      <c r="BE94" s="38"/>
      <c r="BF94" s="72"/>
      <c r="BG94" s="72"/>
      <c r="BH94" s="17">
        <v>4</v>
      </c>
      <c r="BI94" s="8"/>
      <c r="BJ94" s="8"/>
      <c r="BK94" s="45"/>
      <c r="BL94" s="8"/>
      <c r="BM94" s="69"/>
      <c r="BN94" s="8"/>
    </row>
    <row r="95" spans="1:66" ht="14" x14ac:dyDescent="0.2">
      <c r="A95" s="8">
        <v>40</v>
      </c>
      <c r="B95" s="27">
        <v>12</v>
      </c>
      <c r="C95" s="6" t="s">
        <v>461</v>
      </c>
      <c r="D95" s="6" t="s">
        <v>281</v>
      </c>
      <c r="E95" s="6" t="s">
        <v>259</v>
      </c>
      <c r="F95" s="6" t="s">
        <v>462</v>
      </c>
      <c r="G95" s="6" t="s">
        <v>41</v>
      </c>
      <c r="H95" s="6" t="s">
        <v>78</v>
      </c>
      <c r="I95" s="6" t="s">
        <v>123</v>
      </c>
      <c r="J95" s="6" t="s">
        <v>463</v>
      </c>
      <c r="K95" s="6" t="s">
        <v>17</v>
      </c>
      <c r="L95" s="6" t="s">
        <v>276</v>
      </c>
      <c r="M95" s="6" t="s">
        <v>28</v>
      </c>
      <c r="N95" s="6">
        <v>40</v>
      </c>
      <c r="O95" s="10">
        <v>2.1041666666666667E-2</v>
      </c>
      <c r="P95" s="7">
        <f>O95-$O$109</f>
        <v>2.7546296296296312E-3</v>
      </c>
      <c r="Q95" s="27">
        <v>260</v>
      </c>
      <c r="R95" s="27">
        <v>3.61</v>
      </c>
      <c r="S95" s="17">
        <v>46</v>
      </c>
      <c r="T95" s="8"/>
      <c r="U95" s="8"/>
      <c r="V95" s="8"/>
      <c r="W95" s="5" t="s">
        <v>649</v>
      </c>
      <c r="X95" s="8"/>
      <c r="Y95" s="38"/>
      <c r="Z95" s="8"/>
      <c r="AA95" s="8"/>
      <c r="AB95" s="8"/>
      <c r="AC95" s="8"/>
      <c r="AD95" s="8"/>
      <c r="AE95" s="5" t="s">
        <v>649</v>
      </c>
      <c r="AF95" s="8"/>
      <c r="AG95" s="38"/>
      <c r="AH95" s="8"/>
      <c r="AI95" s="8"/>
      <c r="AJ95" s="8"/>
      <c r="AK95" s="8"/>
      <c r="AL95" s="45">
        <v>66</v>
      </c>
      <c r="AM95" s="63">
        <v>20</v>
      </c>
      <c r="AN95" s="43">
        <v>5.4895833333333331E-2</v>
      </c>
      <c r="AO95" s="64">
        <f>AN95-$AO$106</f>
        <v>2.2002314814814808E-2</v>
      </c>
      <c r="AP95" s="45">
        <v>212</v>
      </c>
      <c r="AQ95" s="45">
        <v>2.4</v>
      </c>
      <c r="AR95" s="63">
        <v>22</v>
      </c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4" t="s">
        <v>655</v>
      </c>
      <c r="BE95" s="38"/>
      <c r="BF95" s="72"/>
      <c r="BG95" s="72"/>
      <c r="BH95" s="17">
        <v>46</v>
      </c>
      <c r="BI95" s="8"/>
      <c r="BJ95" s="8"/>
      <c r="BK95" s="63">
        <v>22</v>
      </c>
      <c r="BL95" s="8"/>
      <c r="BM95" s="69"/>
      <c r="BN95" s="8"/>
    </row>
    <row r="96" spans="1:66" ht="14" x14ac:dyDescent="0.2">
      <c r="A96" s="8">
        <v>51</v>
      </c>
      <c r="B96" s="27">
        <v>15</v>
      </c>
      <c r="C96" s="6" t="s">
        <v>424</v>
      </c>
      <c r="D96" s="6" t="s">
        <v>425</v>
      </c>
      <c r="E96" s="6" t="s">
        <v>259</v>
      </c>
      <c r="F96" s="6" t="s">
        <v>426</v>
      </c>
      <c r="G96" s="6" t="s">
        <v>41</v>
      </c>
      <c r="H96" s="6" t="s">
        <v>78</v>
      </c>
      <c r="I96" s="6" t="s">
        <v>427</v>
      </c>
      <c r="J96" s="6" t="s">
        <v>428</v>
      </c>
      <c r="K96" s="6" t="s">
        <v>61</v>
      </c>
      <c r="L96" s="6" t="s">
        <v>429</v>
      </c>
      <c r="M96" s="6" t="s">
        <v>28</v>
      </c>
      <c r="N96" s="6">
        <v>51</v>
      </c>
      <c r="O96" s="10">
        <v>2.1747685185185186E-2</v>
      </c>
      <c r="P96" s="7">
        <f>O96-$O$109</f>
        <v>3.4606481481481502E-3</v>
      </c>
      <c r="Q96" s="27">
        <v>269</v>
      </c>
      <c r="R96" s="27">
        <v>3.68</v>
      </c>
      <c r="S96" s="17">
        <v>35</v>
      </c>
      <c r="T96" s="8"/>
      <c r="U96" s="8"/>
      <c r="V96" s="8"/>
      <c r="W96" s="5" t="s">
        <v>649</v>
      </c>
      <c r="X96" s="8"/>
      <c r="Y96" s="38"/>
      <c r="Z96" s="8"/>
      <c r="AA96" s="8"/>
      <c r="AB96" s="8"/>
      <c r="AC96" s="8"/>
      <c r="AD96" s="8"/>
      <c r="AE96" s="5">
        <v>48</v>
      </c>
      <c r="AF96" s="8">
        <v>13</v>
      </c>
      <c r="AG96" s="38">
        <v>1.8368055555555554E-2</v>
      </c>
      <c r="AH96" s="38">
        <f>AG96-$AG$106</f>
        <v>2.2222222222222192E-3</v>
      </c>
      <c r="AI96" s="8">
        <v>289</v>
      </c>
      <c r="AJ96" s="8">
        <v>4</v>
      </c>
      <c r="AK96" s="17">
        <v>38</v>
      </c>
      <c r="AL96" s="63" t="s">
        <v>649</v>
      </c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45"/>
      <c r="BD96" s="44" t="s">
        <v>655</v>
      </c>
      <c r="BE96" s="38"/>
      <c r="BF96" s="72"/>
      <c r="BG96" s="72"/>
      <c r="BH96" s="17">
        <v>35</v>
      </c>
      <c r="BI96" s="8"/>
      <c r="BJ96" s="17">
        <v>38</v>
      </c>
      <c r="BK96" s="63"/>
      <c r="BL96" s="8"/>
      <c r="BM96" s="69"/>
      <c r="BN96" s="8"/>
    </row>
    <row r="97" spans="1:66" ht="14" x14ac:dyDescent="0.2">
      <c r="A97" s="8">
        <v>34</v>
      </c>
      <c r="B97" s="5">
        <v>4</v>
      </c>
      <c r="C97" s="6" t="s">
        <v>385</v>
      </c>
      <c r="D97" s="6" t="s">
        <v>278</v>
      </c>
      <c r="E97" s="6" t="s">
        <v>259</v>
      </c>
      <c r="F97" s="6" t="s">
        <v>94</v>
      </c>
      <c r="G97" s="6" t="s">
        <v>71</v>
      </c>
      <c r="H97" s="6" t="s">
        <v>78</v>
      </c>
      <c r="I97" s="6" t="s">
        <v>95</v>
      </c>
      <c r="J97" s="6" t="s">
        <v>386</v>
      </c>
      <c r="K97" s="6" t="s">
        <v>61</v>
      </c>
      <c r="L97" s="6" t="s">
        <v>387</v>
      </c>
      <c r="M97" s="6" t="s">
        <v>28</v>
      </c>
      <c r="N97" s="6">
        <v>34</v>
      </c>
      <c r="O97" s="10">
        <v>2.0393518518518519E-2</v>
      </c>
      <c r="P97" s="7">
        <f>O97-$O$109</f>
        <v>2.1064814814814835E-3</v>
      </c>
      <c r="Q97" s="27">
        <v>252</v>
      </c>
      <c r="R97" s="27">
        <v>3.94</v>
      </c>
      <c r="S97" s="17">
        <v>52</v>
      </c>
      <c r="T97" s="8"/>
      <c r="U97" s="8"/>
      <c r="V97" s="8"/>
      <c r="W97" s="5" t="s">
        <v>649</v>
      </c>
      <c r="X97" s="8"/>
      <c r="Y97" s="38"/>
      <c r="Z97" s="8"/>
      <c r="AA97" s="8"/>
      <c r="AB97" s="8"/>
      <c r="AC97" s="8"/>
      <c r="AD97" s="8"/>
      <c r="AE97" s="5" t="s">
        <v>649</v>
      </c>
      <c r="AF97" s="8"/>
      <c r="AG97" s="38"/>
      <c r="AH97" s="8"/>
      <c r="AI97" s="8"/>
      <c r="AJ97" s="8"/>
      <c r="AK97" s="8"/>
      <c r="AL97" s="63" t="s">
        <v>649</v>
      </c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4" t="s">
        <v>655</v>
      </c>
      <c r="BE97" s="38"/>
      <c r="BF97" s="72"/>
      <c r="BG97" s="72"/>
      <c r="BH97" s="17">
        <v>52</v>
      </c>
      <c r="BI97" s="8"/>
      <c r="BJ97" s="8"/>
      <c r="BK97" s="45"/>
      <c r="BL97" s="8"/>
      <c r="BM97" s="69"/>
      <c r="BN97" s="8"/>
    </row>
    <row r="98" spans="1:66" ht="14" x14ac:dyDescent="0.2">
      <c r="A98" s="8">
        <v>50</v>
      </c>
      <c r="B98" s="5">
        <v>7</v>
      </c>
      <c r="C98" s="6" t="s">
        <v>285</v>
      </c>
      <c r="D98" s="6" t="s">
        <v>511</v>
      </c>
      <c r="E98" s="6" t="s">
        <v>259</v>
      </c>
      <c r="F98" s="6" t="s">
        <v>512</v>
      </c>
      <c r="G98" s="6" t="s">
        <v>71</v>
      </c>
      <c r="H98" s="6" t="s">
        <v>78</v>
      </c>
      <c r="I98" s="15"/>
      <c r="J98" s="14" t="s">
        <v>513</v>
      </c>
      <c r="K98" s="14" t="s">
        <v>26</v>
      </c>
      <c r="L98" s="14" t="s">
        <v>514</v>
      </c>
      <c r="M98" s="6" t="s">
        <v>28</v>
      </c>
      <c r="N98" s="6">
        <v>50</v>
      </c>
      <c r="O98" s="10">
        <v>2.1504629629629627E-2</v>
      </c>
      <c r="P98" s="7">
        <f>O98-$O$109</f>
        <v>3.2175925925925913E-3</v>
      </c>
      <c r="Q98" s="27">
        <v>288</v>
      </c>
      <c r="R98" s="27">
        <v>3.31</v>
      </c>
      <c r="S98" s="17">
        <v>36</v>
      </c>
      <c r="T98" s="8"/>
      <c r="U98" s="8"/>
      <c r="V98" s="8"/>
      <c r="W98" s="5" t="s">
        <v>649</v>
      </c>
      <c r="X98" s="8"/>
      <c r="Y98" s="38"/>
      <c r="Z98" s="8"/>
      <c r="AA98" s="8"/>
      <c r="AB98" s="8"/>
      <c r="AC98" s="8"/>
      <c r="AD98" s="8"/>
      <c r="AE98" s="5" t="s">
        <v>649</v>
      </c>
      <c r="AF98" s="8"/>
      <c r="AG98" s="38"/>
      <c r="AH98" s="8"/>
      <c r="AI98" s="8"/>
      <c r="AJ98" s="8"/>
      <c r="AK98" s="8"/>
      <c r="AL98" s="63" t="s">
        <v>649</v>
      </c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4" t="s">
        <v>655</v>
      </c>
      <c r="BE98" s="38"/>
      <c r="BF98" s="72"/>
      <c r="BG98" s="72"/>
      <c r="BH98" s="17">
        <v>36</v>
      </c>
      <c r="BI98" s="8"/>
      <c r="BJ98" s="8"/>
      <c r="BK98" s="45"/>
      <c r="BL98" s="8"/>
      <c r="BM98" s="69"/>
      <c r="BN98" s="8"/>
    </row>
    <row r="99" spans="1:66" ht="14" x14ac:dyDescent="0.2">
      <c r="A99" s="8">
        <v>81</v>
      </c>
      <c r="B99" s="5">
        <v>15</v>
      </c>
      <c r="C99" s="6" t="s">
        <v>303</v>
      </c>
      <c r="D99" s="6" t="s">
        <v>304</v>
      </c>
      <c r="E99" s="6" t="s">
        <v>259</v>
      </c>
      <c r="F99" s="6" t="s">
        <v>77</v>
      </c>
      <c r="G99" s="6" t="s">
        <v>71</v>
      </c>
      <c r="H99" s="11" t="s">
        <v>15</v>
      </c>
      <c r="I99" s="6"/>
      <c r="J99" s="6" t="s">
        <v>305</v>
      </c>
      <c r="K99" s="6" t="s">
        <v>17</v>
      </c>
      <c r="L99" s="6" t="s">
        <v>306</v>
      </c>
      <c r="M99" s="6" t="s">
        <v>28</v>
      </c>
      <c r="N99" s="6">
        <v>81</v>
      </c>
      <c r="O99" s="10">
        <v>2.9687500000000002E-2</v>
      </c>
      <c r="P99" s="7">
        <f>O99-$O$109</f>
        <v>1.1400462962962966E-2</v>
      </c>
      <c r="Q99" s="27">
        <v>133</v>
      </c>
      <c r="R99" s="27">
        <v>2.33</v>
      </c>
      <c r="S99" s="17">
        <v>5</v>
      </c>
      <c r="T99" s="8"/>
      <c r="U99" s="8"/>
      <c r="V99" s="8"/>
      <c r="W99" s="5" t="s">
        <v>649</v>
      </c>
      <c r="X99" s="8"/>
      <c r="Y99" s="38"/>
      <c r="Z99" s="8"/>
      <c r="AA99" s="8"/>
      <c r="AB99" s="8"/>
      <c r="AC99" s="8"/>
      <c r="AD99" s="8"/>
      <c r="AE99" s="5" t="s">
        <v>649</v>
      </c>
      <c r="AF99" s="8"/>
      <c r="AG99" s="38"/>
      <c r="AH99" s="8"/>
      <c r="AI99" s="8"/>
      <c r="AJ99" s="8"/>
      <c r="AK99" s="8"/>
      <c r="AL99" s="63" t="s">
        <v>649</v>
      </c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4" t="s">
        <v>655</v>
      </c>
      <c r="BE99" s="38"/>
      <c r="BF99" s="72"/>
      <c r="BG99" s="72"/>
      <c r="BH99" s="17">
        <v>5</v>
      </c>
      <c r="BI99" s="8"/>
      <c r="BJ99" s="8"/>
      <c r="BK99" s="45"/>
      <c r="BL99" s="8"/>
      <c r="BM99" s="69"/>
      <c r="BN99" s="8"/>
    </row>
    <row r="100" spans="1:66" ht="14" x14ac:dyDescent="0.2">
      <c r="A100" s="5" t="s">
        <v>649</v>
      </c>
      <c r="B100" s="8"/>
      <c r="C100" s="6" t="s">
        <v>587</v>
      </c>
      <c r="D100" s="6" t="s">
        <v>588</v>
      </c>
      <c r="E100" s="6" t="s">
        <v>259</v>
      </c>
      <c r="F100" s="6" t="s">
        <v>248</v>
      </c>
      <c r="G100" s="6" t="s">
        <v>71</v>
      </c>
      <c r="H100" s="6" t="s">
        <v>78</v>
      </c>
      <c r="I100" s="8"/>
      <c r="J100" s="14" t="s">
        <v>589</v>
      </c>
      <c r="K100" s="14" t="s">
        <v>54</v>
      </c>
      <c r="L100" s="14" t="s">
        <v>590</v>
      </c>
      <c r="M100" s="14" t="s">
        <v>28</v>
      </c>
      <c r="N100" s="14"/>
      <c r="O100" s="10"/>
      <c r="P100" s="8"/>
      <c r="Q100" s="8"/>
      <c r="R100" s="8"/>
      <c r="S100" s="8"/>
      <c r="T100" s="8"/>
      <c r="U100" s="8"/>
      <c r="V100" s="8"/>
      <c r="W100" s="8">
        <v>49</v>
      </c>
      <c r="X100" s="8">
        <v>6</v>
      </c>
      <c r="Y100" s="38">
        <v>4.0312499999999994E-2</v>
      </c>
      <c r="Z100" s="38">
        <f>Y100-Y$106</f>
        <v>7.3726851851851835E-3</v>
      </c>
      <c r="AA100" s="8">
        <v>259</v>
      </c>
      <c r="AB100" s="8">
        <v>3.7</v>
      </c>
      <c r="AC100" s="17">
        <v>37</v>
      </c>
      <c r="AD100" s="8"/>
      <c r="AE100" s="8">
        <v>76</v>
      </c>
      <c r="AF100" s="8">
        <v>18</v>
      </c>
      <c r="AG100" s="38">
        <v>2.0821759259259259E-2</v>
      </c>
      <c r="AH100" s="38">
        <f>AG100-$AG$106</f>
        <v>4.6759259259259237E-3</v>
      </c>
      <c r="AI100" s="8">
        <v>207</v>
      </c>
      <c r="AJ100" s="8">
        <v>2.9</v>
      </c>
      <c r="AK100" s="17">
        <v>10</v>
      </c>
      <c r="AL100" s="63" t="s">
        <v>649</v>
      </c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45"/>
      <c r="BD100" s="44" t="s">
        <v>655</v>
      </c>
      <c r="BE100" s="8"/>
      <c r="BF100" s="72"/>
      <c r="BG100" s="72"/>
      <c r="BH100" s="8"/>
      <c r="BI100" s="17">
        <v>37</v>
      </c>
      <c r="BJ100" s="17">
        <v>10</v>
      </c>
      <c r="BK100" s="63"/>
      <c r="BL100" s="8"/>
      <c r="BM100" s="69"/>
      <c r="BN100" s="8"/>
    </row>
    <row r="101" spans="1:66" ht="14" x14ac:dyDescent="0.2">
      <c r="A101" s="5" t="s">
        <v>649</v>
      </c>
      <c r="B101" s="8"/>
      <c r="C101" s="6" t="s">
        <v>568</v>
      </c>
      <c r="D101" s="6" t="s">
        <v>619</v>
      </c>
      <c r="E101" s="6" t="s">
        <v>259</v>
      </c>
      <c r="F101" s="6" t="s">
        <v>620</v>
      </c>
      <c r="G101" s="6" t="s">
        <v>71</v>
      </c>
      <c r="H101" s="6" t="s">
        <v>78</v>
      </c>
      <c r="I101" s="6" t="s">
        <v>271</v>
      </c>
      <c r="J101" s="6" t="s">
        <v>621</v>
      </c>
      <c r="K101" s="6" t="s">
        <v>17</v>
      </c>
      <c r="L101" s="6" t="s">
        <v>622</v>
      </c>
      <c r="M101" s="6" t="s">
        <v>28</v>
      </c>
      <c r="N101" s="6"/>
      <c r="O101" s="10"/>
      <c r="P101" s="8"/>
      <c r="Q101" s="8"/>
      <c r="R101" s="8"/>
      <c r="S101" s="8"/>
      <c r="T101" s="8"/>
      <c r="U101" s="8"/>
      <c r="V101" s="8"/>
      <c r="W101" s="8">
        <v>73</v>
      </c>
      <c r="X101" s="8">
        <v>16</v>
      </c>
      <c r="Y101" s="38">
        <v>5.063657407407407E-2</v>
      </c>
      <c r="Z101" s="38">
        <f>Y101-Y$106</f>
        <v>1.7696759259259259E-2</v>
      </c>
      <c r="AA101" s="8">
        <v>176</v>
      </c>
      <c r="AB101" s="27">
        <v>2.6</v>
      </c>
      <c r="AC101" s="17">
        <v>13</v>
      </c>
      <c r="AD101" s="8"/>
      <c r="AE101" s="8">
        <v>77</v>
      </c>
      <c r="AF101" s="8">
        <v>19</v>
      </c>
      <c r="AG101" s="38">
        <v>2.1099537037037038E-2</v>
      </c>
      <c r="AH101" s="38">
        <f>AG101-$AG$106</f>
        <v>4.9537037037037032E-3</v>
      </c>
      <c r="AI101" s="8">
        <v>199</v>
      </c>
      <c r="AJ101" s="27">
        <v>2.9</v>
      </c>
      <c r="AK101" s="17">
        <v>9</v>
      </c>
      <c r="AL101" s="63" t="s">
        <v>649</v>
      </c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45"/>
      <c r="BD101" s="44" t="s">
        <v>655</v>
      </c>
      <c r="BE101" s="38"/>
      <c r="BF101" s="72"/>
      <c r="BG101" s="72"/>
      <c r="BH101" s="8"/>
      <c r="BI101" s="17">
        <v>13</v>
      </c>
      <c r="BJ101" s="17">
        <v>9</v>
      </c>
      <c r="BK101" s="63"/>
      <c r="BL101" s="8"/>
      <c r="BM101" s="69"/>
      <c r="BN101" s="8"/>
    </row>
    <row r="102" spans="1:66" ht="14" x14ac:dyDescent="0.2">
      <c r="A102" s="8">
        <v>78</v>
      </c>
      <c r="B102" s="5">
        <v>5</v>
      </c>
      <c r="C102" s="6" t="s">
        <v>524</v>
      </c>
      <c r="D102" s="6" t="s">
        <v>525</v>
      </c>
      <c r="E102" s="14" t="s">
        <v>259</v>
      </c>
      <c r="F102" s="14" t="s">
        <v>526</v>
      </c>
      <c r="G102" s="14" t="s">
        <v>14</v>
      </c>
      <c r="H102" s="14" t="s">
        <v>78</v>
      </c>
      <c r="I102" s="14" t="s">
        <v>527</v>
      </c>
      <c r="J102" s="14" t="s">
        <v>528</v>
      </c>
      <c r="K102" s="14" t="s">
        <v>17</v>
      </c>
      <c r="L102" s="14" t="s">
        <v>510</v>
      </c>
      <c r="M102" s="14" t="s">
        <v>28</v>
      </c>
      <c r="N102" s="14">
        <v>78</v>
      </c>
      <c r="O102" s="66">
        <v>2.5312500000000002E-2</v>
      </c>
      <c r="P102" s="59">
        <f>O102-$O$109</f>
        <v>7.025462962962966E-3</v>
      </c>
      <c r="Q102" s="67">
        <v>181</v>
      </c>
      <c r="R102" s="67">
        <v>2.97</v>
      </c>
      <c r="S102" s="17">
        <v>8</v>
      </c>
      <c r="T102" s="8"/>
      <c r="U102" s="8"/>
      <c r="V102" s="8"/>
      <c r="W102" s="5" t="s">
        <v>649</v>
      </c>
      <c r="X102" s="8"/>
      <c r="Y102" s="38"/>
      <c r="Z102" s="8"/>
      <c r="AA102" s="8"/>
      <c r="AB102" s="8"/>
      <c r="AC102" s="8"/>
      <c r="AD102" s="8"/>
      <c r="AE102" s="5" t="s">
        <v>649</v>
      </c>
      <c r="AF102" s="8"/>
      <c r="AG102" s="38"/>
      <c r="AH102" s="8"/>
      <c r="AI102" s="8"/>
      <c r="AJ102" s="8"/>
      <c r="AK102" s="8"/>
      <c r="AL102" s="63" t="s">
        <v>649</v>
      </c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4" t="s">
        <v>655</v>
      </c>
      <c r="BE102" s="38"/>
      <c r="BF102" s="72"/>
      <c r="BG102" s="72"/>
      <c r="BH102" s="17">
        <v>8</v>
      </c>
      <c r="BI102" s="8"/>
      <c r="BJ102" s="8"/>
      <c r="BK102" s="45"/>
      <c r="BL102" s="8"/>
      <c r="BM102" s="69"/>
      <c r="BN102" s="8"/>
    </row>
    <row r="103" spans="1:66" ht="14" x14ac:dyDescent="0.2">
      <c r="A103" s="8">
        <v>62</v>
      </c>
      <c r="B103" s="5">
        <v>7</v>
      </c>
      <c r="C103" s="6" t="s">
        <v>407</v>
      </c>
      <c r="D103" s="6" t="s">
        <v>430</v>
      </c>
      <c r="E103" s="6" t="s">
        <v>259</v>
      </c>
      <c r="F103" s="6" t="s">
        <v>94</v>
      </c>
      <c r="G103" s="24" t="s">
        <v>122</v>
      </c>
      <c r="H103" s="6" t="s">
        <v>78</v>
      </c>
      <c r="I103" s="6" t="s">
        <v>431</v>
      </c>
      <c r="J103" s="6" t="s">
        <v>432</v>
      </c>
      <c r="K103" s="6" t="s">
        <v>54</v>
      </c>
      <c r="L103" s="6" t="s">
        <v>74</v>
      </c>
      <c r="M103" s="6" t="s">
        <v>28</v>
      </c>
      <c r="N103" s="6">
        <v>62</v>
      </c>
      <c r="O103" s="10">
        <v>2.2905092592592591E-2</v>
      </c>
      <c r="P103" s="7">
        <f>O103-$O$109</f>
        <v>4.6180555555555558E-3</v>
      </c>
      <c r="Q103" s="27">
        <v>247</v>
      </c>
      <c r="R103" s="27">
        <v>3.8</v>
      </c>
      <c r="S103" s="17">
        <v>24</v>
      </c>
      <c r="T103" s="8"/>
      <c r="U103" s="8"/>
      <c r="V103" s="8"/>
      <c r="W103" s="8">
        <v>33</v>
      </c>
      <c r="X103" s="8">
        <v>4</v>
      </c>
      <c r="Y103" s="38">
        <v>3.8067129629629631E-2</v>
      </c>
      <c r="Z103" s="38">
        <f>Y103-Y$106</f>
        <v>5.1273148148148207E-3</v>
      </c>
      <c r="AA103" s="8">
        <v>260</v>
      </c>
      <c r="AB103" s="8">
        <v>3.8</v>
      </c>
      <c r="AC103" s="17">
        <v>53</v>
      </c>
      <c r="AD103" s="8"/>
      <c r="AE103" s="5" t="s">
        <v>649</v>
      </c>
      <c r="AF103" s="8"/>
      <c r="AG103" s="38"/>
      <c r="AH103" s="38"/>
      <c r="AI103" s="8"/>
      <c r="AJ103" s="8"/>
      <c r="AK103" s="17"/>
      <c r="AL103" s="63" t="s">
        <v>649</v>
      </c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45"/>
      <c r="BD103" s="44" t="s">
        <v>655</v>
      </c>
      <c r="BE103" s="38"/>
      <c r="BF103" s="72"/>
      <c r="BG103" s="72"/>
      <c r="BH103" s="17">
        <v>24</v>
      </c>
      <c r="BI103" s="17">
        <v>53</v>
      </c>
      <c r="BJ103" s="17"/>
      <c r="BK103" s="63"/>
      <c r="BL103" s="8"/>
      <c r="BM103" s="69"/>
      <c r="BN103" s="8"/>
    </row>
    <row r="104" spans="1:66" ht="13" customHeight="1" x14ac:dyDescent="0.2">
      <c r="A104" s="8"/>
      <c r="B104" s="8"/>
      <c r="C104" s="6" t="s">
        <v>357</v>
      </c>
      <c r="D104" s="6" t="s">
        <v>446</v>
      </c>
      <c r="E104" s="6" t="s">
        <v>259</v>
      </c>
      <c r="F104" s="6"/>
      <c r="G104" s="6"/>
      <c r="H104" s="6"/>
      <c r="I104" s="8"/>
      <c r="J104" s="6"/>
      <c r="K104" s="6"/>
      <c r="L104" s="6"/>
      <c r="M104" s="6"/>
      <c r="N104" s="6"/>
      <c r="O104" s="10"/>
      <c r="P104" s="8"/>
      <c r="Q104" s="8"/>
      <c r="R104" s="8"/>
      <c r="S104" s="8"/>
      <c r="T104" s="8"/>
      <c r="U104" s="8"/>
      <c r="V104" s="8"/>
      <c r="W104" s="8"/>
      <c r="X104" s="8"/>
      <c r="Y104" s="38"/>
      <c r="Z104" s="8"/>
      <c r="AA104" s="8"/>
      <c r="AB104" s="8"/>
      <c r="AC104" s="8"/>
      <c r="AD104" s="8"/>
      <c r="AE104" s="8">
        <v>35</v>
      </c>
      <c r="AF104" s="8"/>
      <c r="AG104" s="38">
        <v>1.7858796296296296E-2</v>
      </c>
      <c r="AH104" s="38">
        <f>AG104-$AG$106</f>
        <v>1.7129629629629613E-3</v>
      </c>
      <c r="AI104" s="8">
        <v>287</v>
      </c>
      <c r="AJ104" s="8">
        <v>4.4000000000000004</v>
      </c>
      <c r="AK104" s="17">
        <v>51</v>
      </c>
      <c r="AL104" s="63" t="s">
        <v>649</v>
      </c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45"/>
      <c r="BD104" s="44" t="s">
        <v>655</v>
      </c>
      <c r="BE104" s="38"/>
      <c r="BF104" s="72"/>
      <c r="BG104" s="72"/>
      <c r="BH104" s="8"/>
      <c r="BI104" s="8"/>
      <c r="BJ104" s="17">
        <v>51</v>
      </c>
      <c r="BK104" s="63"/>
      <c r="BL104" s="8"/>
      <c r="BM104" s="69"/>
      <c r="BN104" s="8"/>
    </row>
    <row r="105" spans="1:66" ht="13" x14ac:dyDescent="0.15"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</row>
    <row r="106" spans="1:66" ht="15.75" customHeight="1" x14ac:dyDescent="0.15">
      <c r="Y106" s="36">
        <v>3.2939814814814811E-2</v>
      </c>
      <c r="AG106" s="36">
        <v>1.6145833333333335E-2</v>
      </c>
      <c r="AO106" s="36">
        <v>3.2893518518518523E-2</v>
      </c>
      <c r="AX106" s="36">
        <v>3.4675925925925923E-2</v>
      </c>
      <c r="BE106" s="36">
        <v>0.13688657407407409</v>
      </c>
      <c r="BJ106" s="36"/>
      <c r="BK106" s="36"/>
    </row>
    <row r="107" spans="1:66" ht="15.75" customHeight="1" x14ac:dyDescent="0.15">
      <c r="AQ107" s="15"/>
      <c r="AR107" s="15"/>
      <c r="AS107" s="15"/>
    </row>
    <row r="108" spans="1:66" ht="15.75" customHeight="1" x14ac:dyDescent="0.15">
      <c r="AQ108" s="15"/>
      <c r="AR108" s="60"/>
      <c r="AS108" s="15"/>
    </row>
    <row r="109" spans="1:66" ht="15.75" customHeight="1" x14ac:dyDescent="0.15">
      <c r="O109" s="3">
        <v>1.8287037037037036E-2</v>
      </c>
      <c r="AQ109" s="15"/>
      <c r="AR109" s="60"/>
      <c r="AS109" s="15"/>
    </row>
    <row r="110" spans="1:66" ht="15.75" customHeight="1" x14ac:dyDescent="0.15">
      <c r="AQ110" s="15"/>
      <c r="AR110" s="60"/>
      <c r="AS110" s="15"/>
    </row>
    <row r="111" spans="1:66" ht="15.75" customHeight="1" x14ac:dyDescent="0.15">
      <c r="AJ111" s="60"/>
      <c r="AQ111" s="15"/>
      <c r="AR111" s="60"/>
      <c r="AS111" s="15"/>
    </row>
    <row r="112" spans="1:66" ht="15.75" customHeight="1" x14ac:dyDescent="0.15">
      <c r="AJ112" s="60"/>
      <c r="AQ112" s="15"/>
      <c r="AR112" s="60"/>
      <c r="AS112" s="15"/>
    </row>
    <row r="113" spans="3:45" ht="15.75" customHeight="1" x14ac:dyDescent="0.15">
      <c r="AJ113" s="60"/>
      <c r="AQ113" s="15"/>
      <c r="AR113" s="60"/>
      <c r="AS113" s="15"/>
    </row>
    <row r="114" spans="3:45" ht="15.75" customHeight="1" x14ac:dyDescent="0.15">
      <c r="AJ114" s="60"/>
      <c r="AQ114" s="15"/>
      <c r="AR114" s="60"/>
      <c r="AS114" s="15"/>
    </row>
    <row r="115" spans="3:45" ht="15.75" customHeight="1" x14ac:dyDescent="0.15">
      <c r="AJ115" s="60"/>
      <c r="AQ115" s="15"/>
      <c r="AR115" s="60"/>
      <c r="AS115" s="15"/>
    </row>
    <row r="116" spans="3:45" ht="15.75" customHeight="1" x14ac:dyDescent="0.15">
      <c r="AJ116" s="60"/>
      <c r="AQ116" s="15"/>
      <c r="AR116" s="60"/>
      <c r="AS116" s="15"/>
    </row>
    <row r="117" spans="3:45" ht="15.75" customHeight="1" x14ac:dyDescent="0.15">
      <c r="C117" s="34" t="s">
        <v>661</v>
      </c>
      <c r="D117" s="34" t="s">
        <v>711</v>
      </c>
      <c r="E117" s="34" t="s">
        <v>518</v>
      </c>
      <c r="AJ117" s="60"/>
      <c r="AQ117" s="15"/>
      <c r="AR117" s="60"/>
      <c r="AS117" s="15"/>
    </row>
    <row r="118" spans="3:45" ht="15.75" customHeight="1" x14ac:dyDescent="0.15">
      <c r="AJ118" s="60"/>
      <c r="AQ118" s="15"/>
      <c r="AR118" s="60"/>
      <c r="AS118" s="15"/>
    </row>
    <row r="119" spans="3:45" ht="15.75" customHeight="1" x14ac:dyDescent="0.15">
      <c r="AJ119" s="60"/>
      <c r="AQ119" s="15"/>
      <c r="AR119" s="60"/>
      <c r="AS119" s="15"/>
    </row>
    <row r="120" spans="3:45" ht="15.75" customHeight="1" x14ac:dyDescent="0.15">
      <c r="AJ120" s="60"/>
      <c r="AQ120" s="15"/>
      <c r="AR120" s="60"/>
      <c r="AS120" s="15"/>
    </row>
    <row r="121" spans="3:45" ht="15.75" customHeight="1" x14ac:dyDescent="0.15">
      <c r="AJ121" s="60"/>
      <c r="AQ121" s="15"/>
      <c r="AR121" s="60"/>
      <c r="AS121" s="15"/>
    </row>
    <row r="122" spans="3:45" ht="15.75" customHeight="1" x14ac:dyDescent="0.15">
      <c r="AJ122" s="60"/>
      <c r="AQ122" s="15"/>
      <c r="AR122" s="60"/>
      <c r="AS122" s="15"/>
    </row>
    <row r="123" spans="3:45" ht="15.75" customHeight="1" x14ac:dyDescent="0.15">
      <c r="AJ123" s="60"/>
      <c r="AQ123" s="15"/>
      <c r="AR123" s="60"/>
      <c r="AS123" s="15"/>
    </row>
    <row r="124" spans="3:45" ht="15.75" customHeight="1" x14ac:dyDescent="0.15">
      <c r="AJ124" s="60"/>
      <c r="AQ124" s="15"/>
      <c r="AR124" s="60"/>
      <c r="AS124" s="15"/>
    </row>
    <row r="125" spans="3:45" ht="15.75" customHeight="1" x14ac:dyDescent="0.15">
      <c r="AJ125" s="60"/>
      <c r="AQ125" s="15"/>
      <c r="AR125" s="60"/>
      <c r="AS125" s="15"/>
    </row>
    <row r="126" spans="3:45" ht="15.75" customHeight="1" x14ac:dyDescent="0.15">
      <c r="AJ126" s="60"/>
      <c r="AQ126" s="15"/>
      <c r="AR126" s="60"/>
      <c r="AS126" s="15"/>
    </row>
    <row r="127" spans="3:45" ht="15.75" customHeight="1" x14ac:dyDescent="0.15">
      <c r="AJ127" s="60"/>
      <c r="AQ127" s="15"/>
      <c r="AR127" s="60"/>
      <c r="AS127" s="15"/>
    </row>
    <row r="128" spans="3:45" ht="15.75" customHeight="1" x14ac:dyDescent="0.15">
      <c r="AJ128" s="60"/>
      <c r="AQ128" s="15"/>
      <c r="AR128" s="60"/>
      <c r="AS128" s="15"/>
    </row>
    <row r="129" spans="36:45" ht="15.75" customHeight="1" x14ac:dyDescent="0.15">
      <c r="AJ129" s="60"/>
      <c r="AQ129" s="15"/>
      <c r="AR129" s="60"/>
      <c r="AS129" s="15"/>
    </row>
    <row r="130" spans="36:45" ht="15.75" customHeight="1" x14ac:dyDescent="0.15">
      <c r="AJ130" s="60"/>
      <c r="AQ130" s="15"/>
      <c r="AR130" s="60"/>
      <c r="AS130" s="15"/>
    </row>
    <row r="131" spans="36:45" ht="15.75" customHeight="1" x14ac:dyDescent="0.15">
      <c r="AJ131" s="60"/>
      <c r="AQ131" s="15"/>
      <c r="AR131" s="60"/>
      <c r="AS131" s="15"/>
    </row>
    <row r="132" spans="36:45" ht="15.75" customHeight="1" x14ac:dyDescent="0.15">
      <c r="AJ132" s="60"/>
      <c r="AQ132" s="15"/>
      <c r="AR132" s="60"/>
      <c r="AS132" s="15"/>
    </row>
    <row r="133" spans="36:45" ht="15.75" customHeight="1" x14ac:dyDescent="0.15">
      <c r="AJ133" s="60"/>
      <c r="AQ133" s="15"/>
      <c r="AR133" s="60"/>
      <c r="AS133" s="15"/>
    </row>
    <row r="134" spans="36:45" ht="15.75" customHeight="1" x14ac:dyDescent="0.15">
      <c r="AJ134" s="60"/>
      <c r="AQ134" s="15"/>
      <c r="AR134" s="60"/>
      <c r="AS134" s="15"/>
    </row>
    <row r="135" spans="36:45" ht="15.75" customHeight="1" x14ac:dyDescent="0.15">
      <c r="AJ135" s="60"/>
      <c r="AQ135" s="15"/>
      <c r="AR135" s="60"/>
      <c r="AS135" s="15"/>
    </row>
    <row r="136" spans="36:45" ht="15.75" customHeight="1" x14ac:dyDescent="0.15">
      <c r="AJ136" s="60"/>
      <c r="AQ136" s="15"/>
      <c r="AR136" s="60"/>
      <c r="AS136" s="15"/>
    </row>
    <row r="137" spans="36:45" ht="15.75" customHeight="1" x14ac:dyDescent="0.15">
      <c r="AJ137" s="60"/>
      <c r="AQ137" s="15"/>
      <c r="AR137" s="60"/>
      <c r="AS137" s="15"/>
    </row>
    <row r="138" spans="36:45" ht="15.75" customHeight="1" x14ac:dyDescent="0.15">
      <c r="AJ138" s="60"/>
      <c r="AQ138" s="15"/>
      <c r="AR138" s="60"/>
      <c r="AS138" s="15"/>
    </row>
    <row r="139" spans="36:45" ht="15.75" customHeight="1" x14ac:dyDescent="0.15">
      <c r="AJ139" s="60"/>
      <c r="AQ139" s="15"/>
      <c r="AR139" s="60"/>
      <c r="AS139" s="15"/>
    </row>
    <row r="140" spans="36:45" ht="15.75" customHeight="1" x14ac:dyDescent="0.15">
      <c r="AJ140" s="60"/>
      <c r="AQ140" s="15"/>
      <c r="AR140" s="60"/>
      <c r="AS140" s="15"/>
    </row>
    <row r="141" spans="36:45" ht="15.75" customHeight="1" x14ac:dyDescent="0.15">
      <c r="AJ141" s="60"/>
      <c r="AQ141" s="15"/>
      <c r="AR141" s="60"/>
      <c r="AS141" s="15"/>
    </row>
    <row r="142" spans="36:45" ht="15.75" customHeight="1" x14ac:dyDescent="0.15">
      <c r="AJ142" s="60"/>
      <c r="AQ142" s="15"/>
      <c r="AR142" s="60"/>
      <c r="AS142" s="15"/>
    </row>
    <row r="143" spans="36:45" ht="15.75" customHeight="1" x14ac:dyDescent="0.15">
      <c r="AJ143" s="60"/>
      <c r="AQ143" s="15"/>
      <c r="AR143" s="60"/>
      <c r="AS143" s="15"/>
    </row>
    <row r="144" spans="36:45" ht="15.75" customHeight="1" x14ac:dyDescent="0.15">
      <c r="AJ144" s="60"/>
      <c r="AQ144" s="15"/>
      <c r="AR144" s="60"/>
      <c r="AS144" s="15"/>
    </row>
    <row r="145" spans="36:45" ht="15.75" customHeight="1" x14ac:dyDescent="0.15">
      <c r="AJ145" s="60"/>
      <c r="AQ145" s="15"/>
      <c r="AR145" s="60"/>
      <c r="AS145" s="15"/>
    </row>
    <row r="146" spans="36:45" ht="15.75" customHeight="1" x14ac:dyDescent="0.15">
      <c r="AJ146" s="60"/>
      <c r="AQ146" s="15"/>
      <c r="AR146" s="60"/>
      <c r="AS146" s="15"/>
    </row>
    <row r="147" spans="36:45" ht="15.75" customHeight="1" x14ac:dyDescent="0.15">
      <c r="AJ147" s="60"/>
      <c r="AQ147" s="15"/>
      <c r="AR147" s="60"/>
      <c r="AS147" s="15"/>
    </row>
    <row r="148" spans="36:45" ht="15.75" customHeight="1" x14ac:dyDescent="0.15">
      <c r="AJ148" s="60"/>
      <c r="AQ148" s="15"/>
      <c r="AR148" s="60"/>
      <c r="AS148" s="15"/>
    </row>
    <row r="149" spans="36:45" ht="15.75" customHeight="1" x14ac:dyDescent="0.15">
      <c r="AJ149" s="60"/>
      <c r="AQ149" s="15"/>
      <c r="AR149" s="60"/>
      <c r="AS149" s="15"/>
    </row>
    <row r="150" spans="36:45" ht="15.75" customHeight="1" x14ac:dyDescent="0.15">
      <c r="AJ150" s="60"/>
      <c r="AQ150" s="15"/>
      <c r="AR150" s="60"/>
      <c r="AS150" s="15"/>
    </row>
    <row r="151" spans="36:45" ht="15.75" customHeight="1" x14ac:dyDescent="0.15">
      <c r="AJ151" s="60"/>
      <c r="AQ151" s="15"/>
      <c r="AR151" s="60"/>
      <c r="AS151" s="15"/>
    </row>
    <row r="152" spans="36:45" ht="15.75" customHeight="1" x14ac:dyDescent="0.15">
      <c r="AJ152" s="60"/>
      <c r="AQ152" s="15"/>
      <c r="AR152" s="60"/>
      <c r="AS152" s="15"/>
    </row>
    <row r="153" spans="36:45" ht="15.75" customHeight="1" x14ac:dyDescent="0.15">
      <c r="AJ153" s="60"/>
      <c r="AQ153" s="15"/>
      <c r="AR153" s="60"/>
      <c r="AS153" s="15"/>
    </row>
    <row r="154" spans="36:45" ht="15.75" customHeight="1" x14ac:dyDescent="0.15">
      <c r="AJ154" s="60"/>
      <c r="AQ154" s="15"/>
      <c r="AR154" s="60"/>
      <c r="AS154" s="15"/>
    </row>
    <row r="155" spans="36:45" ht="15.75" customHeight="1" x14ac:dyDescent="0.15">
      <c r="AJ155" s="60"/>
      <c r="AQ155" s="15"/>
      <c r="AR155" s="60"/>
      <c r="AS155" s="15"/>
    </row>
    <row r="156" spans="36:45" ht="15.75" customHeight="1" x14ac:dyDescent="0.15">
      <c r="AJ156" s="60"/>
      <c r="AQ156" s="15"/>
      <c r="AR156" s="60"/>
      <c r="AS156" s="15"/>
    </row>
    <row r="157" spans="36:45" ht="15.75" customHeight="1" x14ac:dyDescent="0.15">
      <c r="AJ157" s="60"/>
      <c r="AQ157" s="15"/>
      <c r="AR157" s="60"/>
      <c r="AS157" s="15"/>
    </row>
    <row r="158" spans="36:45" ht="15.75" customHeight="1" x14ac:dyDescent="0.15">
      <c r="AJ158" s="60"/>
      <c r="AQ158" s="15"/>
      <c r="AR158" s="60"/>
      <c r="AS158" s="15"/>
    </row>
    <row r="159" spans="36:45" ht="15.75" customHeight="1" x14ac:dyDescent="0.15">
      <c r="AJ159" s="60"/>
      <c r="AQ159" s="15"/>
      <c r="AR159" s="60"/>
      <c r="AS159" s="15"/>
    </row>
    <row r="160" spans="36:45" ht="15.75" customHeight="1" x14ac:dyDescent="0.15">
      <c r="AJ160" s="60"/>
      <c r="AQ160" s="15"/>
      <c r="AR160" s="60"/>
      <c r="AS160" s="15"/>
    </row>
    <row r="161" spans="36:45" ht="15.75" customHeight="1" x14ac:dyDescent="0.15">
      <c r="AJ161" s="60"/>
      <c r="AQ161" s="15"/>
      <c r="AR161" s="60"/>
      <c r="AS161" s="15"/>
    </row>
    <row r="162" spans="36:45" ht="15.75" customHeight="1" x14ac:dyDescent="0.15">
      <c r="AJ162" s="60"/>
      <c r="AQ162" s="15"/>
      <c r="AR162" s="60"/>
      <c r="AS162" s="15"/>
    </row>
    <row r="163" spans="36:45" ht="15.75" customHeight="1" x14ac:dyDescent="0.15">
      <c r="AJ163" s="60"/>
      <c r="AQ163" s="15"/>
      <c r="AR163" s="60"/>
      <c r="AS163" s="15"/>
    </row>
    <row r="164" spans="36:45" ht="15.75" customHeight="1" x14ac:dyDescent="0.15">
      <c r="AJ164" s="60"/>
      <c r="AQ164" s="15"/>
      <c r="AR164" s="60"/>
      <c r="AS164" s="15"/>
    </row>
    <row r="165" spans="36:45" ht="15.75" customHeight="1" x14ac:dyDescent="0.15">
      <c r="AJ165" s="60"/>
      <c r="AQ165" s="15"/>
      <c r="AR165" s="60"/>
      <c r="AS165" s="15"/>
    </row>
    <row r="166" spans="36:45" ht="15.75" customHeight="1" x14ac:dyDescent="0.15">
      <c r="AJ166" s="60"/>
      <c r="AQ166" s="15"/>
      <c r="AR166" s="60"/>
      <c r="AS166" s="15"/>
    </row>
    <row r="167" spans="36:45" ht="15.75" customHeight="1" x14ac:dyDescent="0.15">
      <c r="AJ167" s="60"/>
      <c r="AQ167" s="15"/>
      <c r="AR167" s="60"/>
      <c r="AS167" s="15"/>
    </row>
    <row r="168" spans="36:45" ht="15.75" customHeight="1" x14ac:dyDescent="0.15">
      <c r="AJ168" s="60"/>
      <c r="AQ168" s="15"/>
      <c r="AR168" s="60"/>
      <c r="AS168" s="15"/>
    </row>
    <row r="169" spans="36:45" ht="15.75" customHeight="1" x14ac:dyDescent="0.15">
      <c r="AJ169" s="60"/>
      <c r="AQ169" s="15"/>
      <c r="AR169" s="60"/>
      <c r="AS169" s="15"/>
    </row>
    <row r="170" spans="36:45" ht="15.75" customHeight="1" x14ac:dyDescent="0.15">
      <c r="AJ170" s="60"/>
      <c r="AQ170" s="15"/>
      <c r="AR170" s="60"/>
      <c r="AS170" s="15"/>
    </row>
    <row r="171" spans="36:45" ht="15.75" customHeight="1" x14ac:dyDescent="0.15">
      <c r="AJ171" s="60"/>
      <c r="AQ171" s="15"/>
      <c r="AR171" s="60"/>
      <c r="AS171" s="15"/>
    </row>
    <row r="172" spans="36:45" ht="15.75" customHeight="1" x14ac:dyDescent="0.15">
      <c r="AJ172" s="60"/>
      <c r="AQ172" s="15"/>
      <c r="AR172" s="60"/>
      <c r="AS172" s="15"/>
    </row>
    <row r="173" spans="36:45" ht="15.75" customHeight="1" x14ac:dyDescent="0.15">
      <c r="AJ173" s="60"/>
      <c r="AQ173" s="15"/>
      <c r="AR173" s="60"/>
      <c r="AS173" s="15"/>
    </row>
    <row r="174" spans="36:45" ht="15.75" customHeight="1" x14ac:dyDescent="0.15">
      <c r="AJ174" s="60"/>
      <c r="AQ174" s="15"/>
      <c r="AR174" s="60"/>
      <c r="AS174" s="15"/>
    </row>
    <row r="175" spans="36:45" ht="15.75" customHeight="1" x14ac:dyDescent="0.15">
      <c r="AJ175" s="60"/>
      <c r="AQ175" s="15"/>
      <c r="AR175" s="60"/>
      <c r="AS175" s="15"/>
    </row>
    <row r="176" spans="36:45" ht="15.75" customHeight="1" x14ac:dyDescent="0.15">
      <c r="AJ176" s="60"/>
      <c r="AQ176" s="15"/>
      <c r="AR176" s="60"/>
      <c r="AS176" s="15"/>
    </row>
    <row r="177" spans="36:36" ht="15.75" customHeight="1" x14ac:dyDescent="0.15">
      <c r="AJ177" s="60"/>
    </row>
    <row r="178" spans="36:36" ht="15.75" customHeight="1" x14ac:dyDescent="0.15">
      <c r="AJ178" s="60"/>
    </row>
    <row r="179" spans="36:36" ht="15.75" customHeight="1" x14ac:dyDescent="0.15">
      <c r="AJ179" s="60"/>
    </row>
    <row r="180" spans="36:36" ht="15.75" customHeight="1" x14ac:dyDescent="0.15">
      <c r="AJ180" s="60"/>
    </row>
    <row r="181" spans="36:36" ht="15.75" customHeight="1" x14ac:dyDescent="0.15">
      <c r="AJ181" s="60"/>
    </row>
    <row r="182" spans="36:36" ht="15.75" customHeight="1" x14ac:dyDescent="0.15">
      <c r="AJ182" s="60"/>
    </row>
    <row r="183" spans="36:36" ht="15.75" customHeight="1" x14ac:dyDescent="0.15">
      <c r="AJ183" s="60"/>
    </row>
    <row r="184" spans="36:36" ht="15.75" customHeight="1" x14ac:dyDescent="0.15">
      <c r="AJ184" s="60"/>
    </row>
    <row r="185" spans="36:36" ht="15.75" customHeight="1" x14ac:dyDescent="0.15">
      <c r="AJ185" s="60"/>
    </row>
  </sheetData>
  <autoFilter ref="A2:BN2" xr:uid="{0EBA3C61-2C97-8A40-9455-B30188B09454}">
    <sortState xmlns:xlrd2="http://schemas.microsoft.com/office/spreadsheetml/2017/richdata2" ref="A3:BN104">
      <sortCondition ref="AU2:AU104"/>
    </sortState>
  </autoFilter>
  <sortState xmlns:xlrd2="http://schemas.microsoft.com/office/spreadsheetml/2017/richdata2" ref="A2:BM2">
    <sortCondition ref="A2"/>
  </sortState>
  <mergeCells count="7">
    <mergeCell ref="BC1:BE1"/>
    <mergeCell ref="BF1:BN1"/>
    <mergeCell ref="N1:V1"/>
    <mergeCell ref="W1:AD1"/>
    <mergeCell ref="AE1:AK1"/>
    <mergeCell ref="AL1:AT1"/>
    <mergeCell ref="AU1:BB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Classement femmes après Étape 5</vt:lpstr>
      <vt:lpstr>Classement hommes après Étape 5</vt:lpstr>
      <vt:lpstr>'Classement femmes après Étape 5'!_FilterDatabase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2020-11-23T21:17:52Z</dcterms:created>
  <dcterms:modified xsi:type="dcterms:W3CDTF">2021-02-23T20:58:26Z</dcterms:modified>
</cp:coreProperties>
</file>