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945" windowWidth="19635" windowHeight="7125" tabRatio="896" activeTab="1"/>
  </bookViews>
  <sheets>
    <sheet name="Global Filles" sheetId="12" r:id="rId1"/>
    <sheet name="Global Gars" sheetId="11" r:id="rId2"/>
    <sheet name="Pointage Nat-Course- Femme" sheetId="13" r:id="rId3"/>
    <sheet name="Pointage Nat-Course Homme" sheetId="14" r:id="rId4"/>
    <sheet name="Hommes Joliette" sheetId="1" r:id="rId5"/>
    <sheet name="Femmes Joliette" sheetId="2" r:id="rId6"/>
    <sheet name="Hommes Drummond" sheetId="3" r:id="rId7"/>
    <sheet name="Filles drummond" sheetId="4" r:id="rId8"/>
    <sheet name="Femme Juniors Ottawa" sheetId="7" r:id="rId9"/>
    <sheet name="Hommes Ottawa Juniors" sheetId="8" r:id="rId10"/>
    <sheet name="Femme Ottawa Seniors" sheetId="10" r:id="rId11"/>
    <sheet name="Homme Ottawa seniors" sheetId="9" r:id="rId12"/>
    <sheet name="Montréal JuniorF" sheetId="15" r:id="rId13"/>
    <sheet name="Montréal Junior F" sheetId="16" r:id="rId14"/>
    <sheet name="MTL SeniorH" sheetId="17" r:id="rId15"/>
    <sheet name="MTL SeniorF" sheetId="18" r:id="rId16"/>
    <sheet name="Verdun Hommes" sheetId="19" r:id="rId17"/>
    <sheet name="Verdun Femmes" sheetId="20" r:id="rId18"/>
  </sheets>
  <calcPr calcId="145621"/>
</workbook>
</file>

<file path=xl/calcChain.xml><?xml version="1.0" encoding="utf-8"?>
<calcChain xmlns="http://schemas.openxmlformats.org/spreadsheetml/2006/main">
  <c r="I9" i="12" l="1"/>
  <c r="K9" i="12" s="1"/>
  <c r="M9" i="12"/>
  <c r="O9" i="12" s="1"/>
  <c r="P9" i="12" s="1"/>
  <c r="I20" i="12"/>
  <c r="K20" i="12" s="1"/>
  <c r="M20" i="12"/>
  <c r="N20" i="12" s="1"/>
  <c r="I17" i="12"/>
  <c r="K17" i="12" s="1"/>
  <c r="M17" i="12"/>
  <c r="N17" i="12" s="1"/>
  <c r="I13" i="12"/>
  <c r="K13" i="12" s="1"/>
  <c r="M13" i="12"/>
  <c r="N13" i="12" s="1"/>
  <c r="I8" i="12"/>
  <c r="K8" i="12" s="1"/>
  <c r="M8" i="12"/>
  <c r="N8" i="12" s="1"/>
  <c r="I10" i="12"/>
  <c r="K10" i="12" s="1"/>
  <c r="M10" i="12"/>
  <c r="N10" i="12" s="1"/>
  <c r="I10" i="11"/>
  <c r="K10" i="11" s="1"/>
  <c r="M10" i="11"/>
  <c r="N10" i="11" s="1"/>
  <c r="I23" i="11"/>
  <c r="K23" i="11" s="1"/>
  <c r="M23" i="11"/>
  <c r="N23" i="11" s="1"/>
  <c r="I19" i="11"/>
  <c r="K19" i="11" s="1"/>
  <c r="M19" i="11"/>
  <c r="N19" i="11" s="1"/>
  <c r="I24" i="12"/>
  <c r="K24" i="12" s="1"/>
  <c r="M24" i="12"/>
  <c r="N24" i="12" s="1"/>
  <c r="I22" i="12"/>
  <c r="K22" i="12" s="1"/>
  <c r="M22" i="12"/>
  <c r="N22" i="12" s="1"/>
  <c r="I23" i="12"/>
  <c r="J23" i="12" s="1"/>
  <c r="M23" i="12"/>
  <c r="N23" i="12" s="1"/>
  <c r="I16" i="12"/>
  <c r="K16" i="12" s="1"/>
  <c r="M16" i="12"/>
  <c r="N16" i="12" s="1"/>
  <c r="I11" i="12"/>
  <c r="K11" i="12" s="1"/>
  <c r="M11" i="12"/>
  <c r="N11" i="12" s="1"/>
  <c r="X27" i="11"/>
  <c r="M17" i="11"/>
  <c r="N17" i="11" s="1"/>
  <c r="J23" i="11"/>
  <c r="I17" i="11"/>
  <c r="J17" i="11" s="1"/>
  <c r="I18" i="11"/>
  <c r="K18" i="11" s="1"/>
  <c r="X26" i="12"/>
  <c r="K17" i="11"/>
  <c r="J17" i="12"/>
  <c r="F20" i="12"/>
  <c r="G20" i="12" s="1"/>
  <c r="F22" i="12"/>
  <c r="G22" i="12" s="1"/>
  <c r="O11" i="12"/>
  <c r="P11" i="12" s="1"/>
  <c r="F11" i="12"/>
  <c r="G11" i="12" s="1"/>
  <c r="M18" i="12"/>
  <c r="O18" i="12" s="1"/>
  <c r="P18" i="12" s="1"/>
  <c r="I18" i="12"/>
  <c r="J18" i="12" s="1"/>
  <c r="M25" i="12"/>
  <c r="N25" i="12"/>
  <c r="I25" i="12"/>
  <c r="J25" i="12" s="1"/>
  <c r="F25" i="12"/>
  <c r="G25" i="12" s="1"/>
  <c r="M21" i="12"/>
  <c r="O21" i="12" s="1"/>
  <c r="P21" i="12" s="1"/>
  <c r="I21" i="12"/>
  <c r="J21" i="12" s="1"/>
  <c r="F21" i="12"/>
  <c r="G21" i="12" s="1"/>
  <c r="O24" i="12"/>
  <c r="P24" i="12" s="1"/>
  <c r="F24" i="12"/>
  <c r="G24" i="12" s="1"/>
  <c r="M12" i="12"/>
  <c r="O12" i="12" s="1"/>
  <c r="P12" i="12" s="1"/>
  <c r="I12" i="12"/>
  <c r="J12" i="12" s="1"/>
  <c r="M19" i="12"/>
  <c r="O19" i="12" s="1"/>
  <c r="P19" i="12" s="1"/>
  <c r="I19" i="12"/>
  <c r="J19" i="12"/>
  <c r="F19" i="12"/>
  <c r="G19" i="12" s="1"/>
  <c r="M15" i="12"/>
  <c r="N15" i="12" s="1"/>
  <c r="I15" i="12"/>
  <c r="K15" i="12" s="1"/>
  <c r="F15" i="12"/>
  <c r="G15" i="12"/>
  <c r="F10" i="12"/>
  <c r="G10" i="12" s="1"/>
  <c r="O13" i="12"/>
  <c r="P13" i="12" s="1"/>
  <c r="F13" i="12"/>
  <c r="G13" i="12" s="1"/>
  <c r="O16" i="12"/>
  <c r="P16" i="12" s="1"/>
  <c r="F16" i="12"/>
  <c r="G16" i="12" s="1"/>
  <c r="J9" i="12"/>
  <c r="F9" i="12"/>
  <c r="G9" i="12" s="1"/>
  <c r="M14" i="12"/>
  <c r="N14" i="12" s="1"/>
  <c r="I14" i="12"/>
  <c r="J14" i="12" s="1"/>
  <c r="F8" i="12"/>
  <c r="G8" i="12" s="1"/>
  <c r="M25" i="11"/>
  <c r="N25" i="11" s="1"/>
  <c r="I25" i="11"/>
  <c r="K25" i="11" s="1"/>
  <c r="F25" i="11"/>
  <c r="G25" i="11" s="1"/>
  <c r="M26" i="11"/>
  <c r="O26" i="11" s="1"/>
  <c r="P26" i="11" s="1"/>
  <c r="I26" i="11"/>
  <c r="K26" i="11" s="1"/>
  <c r="F26" i="11"/>
  <c r="G26" i="11" s="1"/>
  <c r="M21" i="11"/>
  <c r="N21" i="11" s="1"/>
  <c r="I21" i="11"/>
  <c r="K21" i="11" s="1"/>
  <c r="F21" i="11"/>
  <c r="G21" i="11" s="1"/>
  <c r="M14" i="11"/>
  <c r="O14" i="11" s="1"/>
  <c r="P14" i="11" s="1"/>
  <c r="I14" i="11"/>
  <c r="K14" i="11" s="1"/>
  <c r="F14" i="11"/>
  <c r="G14" i="11" s="1"/>
  <c r="M24" i="11"/>
  <c r="N24" i="11" s="1"/>
  <c r="I24" i="11"/>
  <c r="J24" i="11" s="1"/>
  <c r="F24" i="11"/>
  <c r="G24" i="11" s="1"/>
  <c r="M9" i="11"/>
  <c r="N9" i="11" s="1"/>
  <c r="I9" i="11"/>
  <c r="K9" i="11" s="1"/>
  <c r="F9" i="11"/>
  <c r="G9" i="11" s="1"/>
  <c r="M16" i="11"/>
  <c r="O16" i="11" s="1"/>
  <c r="P16" i="11" s="1"/>
  <c r="I16" i="11"/>
  <c r="K16" i="11" s="1"/>
  <c r="F16" i="11"/>
  <c r="G16" i="11" s="1"/>
  <c r="M20" i="11"/>
  <c r="N20" i="11" s="1"/>
  <c r="I20" i="11"/>
  <c r="J20" i="11" s="1"/>
  <c r="F20" i="11"/>
  <c r="G20" i="11" s="1"/>
  <c r="M12" i="11"/>
  <c r="O12" i="11" s="1"/>
  <c r="P12" i="11" s="1"/>
  <c r="I12" i="11"/>
  <c r="K12" i="11" s="1"/>
  <c r="F12" i="11"/>
  <c r="G12" i="11" s="1"/>
  <c r="M13" i="11"/>
  <c r="N13" i="11" s="1"/>
  <c r="I13" i="11"/>
  <c r="K13" i="11" s="1"/>
  <c r="F13" i="11"/>
  <c r="G13" i="11" s="1"/>
  <c r="M22" i="11"/>
  <c r="O22" i="11" s="1"/>
  <c r="P22" i="11" s="1"/>
  <c r="I22" i="11"/>
  <c r="K22" i="11" s="1"/>
  <c r="F22" i="11"/>
  <c r="G22" i="11" s="1"/>
  <c r="M11" i="11"/>
  <c r="O11" i="11" s="1"/>
  <c r="P11" i="11" s="1"/>
  <c r="I11" i="11"/>
  <c r="K11" i="11" s="1"/>
  <c r="F11" i="11"/>
  <c r="G11" i="11" s="1"/>
  <c r="F10" i="11"/>
  <c r="G10" i="11" s="1"/>
  <c r="M15" i="11"/>
  <c r="N15" i="11" s="1"/>
  <c r="I15" i="11"/>
  <c r="K15" i="11" s="1"/>
  <c r="M18" i="11"/>
  <c r="N18" i="11" s="1"/>
  <c r="F18" i="11"/>
  <c r="G18" i="11"/>
  <c r="M6" i="11"/>
  <c r="O6" i="11" s="1"/>
  <c r="P6" i="11" s="1"/>
  <c r="I6" i="11"/>
  <c r="K6" i="11" s="1"/>
  <c r="F6" i="11"/>
  <c r="G6" i="11" s="1"/>
  <c r="M8" i="11"/>
  <c r="N8" i="11" s="1"/>
  <c r="I8" i="11"/>
  <c r="J8" i="11" s="1"/>
  <c r="F8" i="11"/>
  <c r="G8" i="11" s="1"/>
  <c r="M7" i="11"/>
  <c r="N7" i="11" s="1"/>
  <c r="I7" i="11"/>
  <c r="J7" i="11" s="1"/>
  <c r="O18" i="11"/>
  <c r="P18" i="11" s="1"/>
  <c r="J10" i="11"/>
  <c r="O13" i="11"/>
  <c r="P13" i="11" s="1"/>
  <c r="O9" i="11"/>
  <c r="P9" i="11" s="1"/>
  <c r="O25" i="11"/>
  <c r="P25" i="11" s="1"/>
  <c r="O10" i="12"/>
  <c r="P10" i="12" s="1"/>
  <c r="N18" i="12"/>
  <c r="O25" i="12"/>
  <c r="P25" i="12" s="1"/>
  <c r="K19" i="12"/>
  <c r="K25" i="12"/>
  <c r="N12" i="1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O15" i="12" l="1"/>
  <c r="P15" i="12" s="1"/>
  <c r="N12" i="12"/>
  <c r="X15" i="12"/>
  <c r="K18" i="12"/>
  <c r="X18" i="12" s="1"/>
  <c r="O20" i="12"/>
  <c r="P20" i="12" s="1"/>
  <c r="J15" i="12"/>
  <c r="O22" i="12"/>
  <c r="P22" i="12" s="1"/>
  <c r="X25" i="12"/>
  <c r="K21" i="12"/>
  <c r="O8" i="12"/>
  <c r="P8" i="12" s="1"/>
  <c r="X10" i="12"/>
  <c r="J14" i="11"/>
  <c r="J13" i="11"/>
  <c r="X18" i="11"/>
  <c r="X17" i="11"/>
  <c r="N22" i="11"/>
  <c r="X22" i="11" s="1"/>
  <c r="X15" i="11"/>
  <c r="X11" i="12"/>
  <c r="X24" i="12"/>
  <c r="X20" i="12"/>
  <c r="N21" i="12"/>
  <c r="X21" i="12" s="1"/>
  <c r="O14" i="12"/>
  <c r="P14" i="12" s="1"/>
  <c r="J13" i="12"/>
  <c r="O23" i="12"/>
  <c r="P23" i="12" s="1"/>
  <c r="J24" i="12"/>
  <c r="J11" i="12"/>
  <c r="J22" i="12"/>
  <c r="J20" i="12"/>
  <c r="K23" i="12"/>
  <c r="X23" i="12" s="1"/>
  <c r="N9" i="12"/>
  <c r="X9" i="12" s="1"/>
  <c r="K14" i="12"/>
  <c r="X14" i="12" s="1"/>
  <c r="N19" i="12"/>
  <c r="X19" i="12" s="1"/>
  <c r="X8" i="12"/>
  <c r="X17" i="12"/>
  <c r="X13" i="12"/>
  <c r="X22" i="12"/>
  <c r="X16" i="12"/>
  <c r="J16" i="12"/>
  <c r="J10" i="12"/>
  <c r="K12" i="12"/>
  <c r="J8" i="12"/>
  <c r="X7" i="11"/>
  <c r="N26" i="11"/>
  <c r="N6" i="11"/>
  <c r="O24" i="11"/>
  <c r="P24" i="11" s="1"/>
  <c r="J9" i="11"/>
  <c r="J21" i="11"/>
  <c r="X6" i="11"/>
  <c r="N14" i="11"/>
  <c r="X14" i="11" s="1"/>
  <c r="K7" i="11"/>
  <c r="O10" i="11"/>
  <c r="P10" i="11" s="1"/>
  <c r="X26" i="11"/>
  <c r="X12" i="11"/>
  <c r="J26" i="11"/>
  <c r="X21" i="11"/>
  <c r="O15" i="11"/>
  <c r="P15" i="11" s="1"/>
  <c r="J15" i="11"/>
  <c r="J18" i="11"/>
  <c r="X16" i="11"/>
  <c r="X23" i="11"/>
  <c r="X13" i="11"/>
  <c r="N16" i="11"/>
  <c r="O21" i="11"/>
  <c r="P21" i="11" s="1"/>
  <c r="J12" i="11"/>
  <c r="X25" i="11"/>
  <c r="X10" i="11"/>
  <c r="X19" i="11"/>
  <c r="O20" i="11"/>
  <c r="P20" i="11" s="1"/>
  <c r="J22" i="11"/>
  <c r="K8" i="11"/>
  <c r="X8" i="11" s="1"/>
  <c r="J11" i="11"/>
  <c r="J6" i="11"/>
  <c r="J25" i="11"/>
  <c r="O7" i="11"/>
  <c r="P7" i="11" s="1"/>
  <c r="N11" i="11"/>
  <c r="X11" i="11" s="1"/>
  <c r="K20" i="11"/>
  <c r="X20" i="11" s="1"/>
  <c r="K24" i="11"/>
  <c r="X24" i="11" s="1"/>
  <c r="J19" i="11"/>
  <c r="X9" i="11"/>
  <c r="J16" i="11"/>
  <c r="O8" i="11"/>
  <c r="P8" i="11" s="1"/>
  <c r="X12" i="12" l="1"/>
</calcChain>
</file>

<file path=xl/comments1.xml><?xml version="1.0" encoding="utf-8"?>
<comments xmlns="http://schemas.openxmlformats.org/spreadsheetml/2006/main">
  <authors>
    <author>Francis Sarrasin-Larochelle</author>
  </authors>
  <commentList>
    <comment ref="L8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(CSL)</t>
        </r>
      </text>
    </comment>
    <comment ref="H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 août 2015</t>
        </r>
      </text>
    </comment>
    <comment ref="L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/ TQ</t>
        </r>
      </text>
    </comment>
    <comment ref="L1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mars 2015</t>
        </r>
      </text>
    </comment>
    <comment ref="L12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11-2014 - CSL</t>
        </r>
      </text>
    </comment>
    <comment ref="H1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5k around the bay 03-2015</t>
        </r>
      </text>
    </comment>
    <comment ref="L1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Guelph, 09-2015</t>
        </r>
      </text>
    </comment>
    <comment ref="L1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12-2014 /FNQ</t>
        </r>
      </text>
    </comment>
    <comment ref="L16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11-2015</t>
        </r>
      </text>
    </comment>
    <comment ref="L1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02-2015</t>
        </r>
      </text>
    </comment>
    <comment ref="L2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17-02-2015 / Raymond Paris</t>
        </r>
      </text>
    </comment>
  </commentList>
</comments>
</file>

<file path=xl/comments2.xml><?xml version="1.0" encoding="utf-8"?>
<comments xmlns="http://schemas.openxmlformats.org/spreadsheetml/2006/main">
  <authors>
    <author>Francis Sarrasin-Larochelle</author>
  </authors>
  <commentList>
    <comment ref="H9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DDO, août 2016</t>
        </r>
      </text>
    </comment>
    <comment ref="H14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Nicolet, juin 2015</t>
        </r>
      </text>
    </comment>
    <comment ref="L20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FNQ - 11-2015</t>
        </r>
      </text>
    </comment>
    <comment ref="H25" authorId="0">
      <text>
        <r>
          <rPr>
            <b/>
            <sz val="9"/>
            <color indexed="81"/>
            <rFont val="Tahoma"/>
            <family val="2"/>
          </rPr>
          <t>Francis Sarrasin-Larochelle:</t>
        </r>
        <r>
          <rPr>
            <sz val="9"/>
            <color indexed="81"/>
            <rFont val="Tahoma"/>
            <family val="2"/>
          </rPr>
          <t xml:space="preserve">
DDO août 2015</t>
        </r>
      </text>
    </comment>
  </commentList>
</comments>
</file>

<file path=xl/sharedStrings.xml><?xml version="1.0" encoding="utf-8"?>
<sst xmlns="http://schemas.openxmlformats.org/spreadsheetml/2006/main" count="1664" uniqueCount="838">
  <si>
    <t>COMP.</t>
  </si>
  <si>
    <t>DOSSARD</t>
  </si>
  <si>
    <t>NOM</t>
  </si>
  <si>
    <t>CATÉGORIE</t>
  </si>
  <si>
    <t>RANG</t>
  </si>
  <si>
    <t>PLACE SEXE</t>
  </si>
  <si>
    <t>PLACE CAT.</t>
  </si>
  <si>
    <t>NATATION</t>
  </si>
  <si>
    <t>VÉLO</t>
  </si>
  <si>
    <t>COURSE</t>
  </si>
  <si>
    <t>ARRIVÉE</t>
  </si>
  <si>
    <t>Pavlos ANTONIADES</t>
  </si>
  <si>
    <t>M-Elite</t>
  </si>
  <si>
    <t>01:02:09.2</t>
  </si>
  <si>
    <t>Jacob JAMNICKY</t>
  </si>
  <si>
    <t>01:02:14.7</t>
  </si>
  <si>
    <t>Filip MAINVILLE</t>
  </si>
  <si>
    <t>01:05:23.2</t>
  </si>
  <si>
    <t>Jeremie MARTIN</t>
  </si>
  <si>
    <t>01:05:28.0</t>
  </si>
  <si>
    <t>Emile REMINGTON-MOLGAT</t>
  </si>
  <si>
    <t>01:06:49.9</t>
  </si>
  <si>
    <t>Xavier HOULE</t>
  </si>
  <si>
    <t>01:06:55.8</t>
  </si>
  <si>
    <t>Antoine MARTIN</t>
  </si>
  <si>
    <t>01:07:23.2</t>
  </si>
  <si>
    <t>Zed ROY</t>
  </si>
  <si>
    <t>01:07:49.1</t>
  </si>
  <si>
    <t>Shawn LUPIEN</t>
  </si>
  <si>
    <t>01:07:59.5</t>
  </si>
  <si>
    <t>Vincent FOREST-RICHARD</t>
  </si>
  <si>
    <t>01:08:05.4</t>
  </si>
  <si>
    <t>Olivier FOREST</t>
  </si>
  <si>
    <t>01:09:13.3</t>
  </si>
  <si>
    <t>Laurent DURIVAGE</t>
  </si>
  <si>
    <t>01:09:28.1</t>
  </si>
  <si>
    <t>Edmond ROY</t>
  </si>
  <si>
    <t>01:09:42.4</t>
  </si>
  <si>
    <t>Remi POIRIER</t>
  </si>
  <si>
    <t>01:09:55.0</t>
  </si>
  <si>
    <t>Matthew LE BOLLOCH</t>
  </si>
  <si>
    <t>01:10:03.1</t>
  </si>
  <si>
    <t>Antoine POIRIER</t>
  </si>
  <si>
    <t>01:10:35.8</t>
  </si>
  <si>
    <t>Edward OUELLET</t>
  </si>
  <si>
    <t>01:10:45.1</t>
  </si>
  <si>
    <t>Emile MORIN</t>
  </si>
  <si>
    <t>01:12:04.1</t>
  </si>
  <si>
    <t>Thomas BILODEAU</t>
  </si>
  <si>
    <t>01:12:11.4</t>
  </si>
  <si>
    <t>Alexis DENAULT-LEMAIRE</t>
  </si>
  <si>
    <t>01:12:12.6</t>
  </si>
  <si>
    <t>Charles-Antoine GAGNE</t>
  </si>
  <si>
    <t>01:20:52.2</t>
  </si>
  <si>
    <t>Felix BOYER</t>
  </si>
  <si>
    <t>01:21:50.2</t>
  </si>
  <si>
    <t>Thomas MILLER</t>
  </si>
  <si>
    <t>01:22:45.8</t>
  </si>
  <si>
    <t>William LECLERC</t>
  </si>
  <si>
    <t>Samuel FOREST-RICHARD</t>
  </si>
  <si>
    <t>Benjamin TOUTANT</t>
  </si>
  <si>
    <t>DNF</t>
  </si>
  <si>
    <t>Felix PLOURDE-COUTURE</t>
  </si>
  <si>
    <t>Ariane LALANCETTE</t>
  </si>
  <si>
    <t>F-Elite</t>
  </si>
  <si>
    <t>01:11:43.3</t>
  </si>
  <si>
    <t>Annie-Kim LABARRE</t>
  </si>
  <si>
    <t>01:12:49.4</t>
  </si>
  <si>
    <t>Claudie SIMARD</t>
  </si>
  <si>
    <t>01:13:15.3</t>
  </si>
  <si>
    <t>Dorothee CHOUINARD</t>
  </si>
  <si>
    <t>01:13:53.0</t>
  </si>
  <si>
    <t>Kamille LAROCQUE</t>
  </si>
  <si>
    <t>01:14:44.8</t>
  </si>
  <si>
    <t>Meagan ADAMS</t>
  </si>
  <si>
    <t>01:15:39.0</t>
  </si>
  <si>
    <t>Mia BISSON ARCHAMBAULT</t>
  </si>
  <si>
    <t>01:16:05.6</t>
  </si>
  <si>
    <t>Fany MAINVILLE</t>
  </si>
  <si>
    <t>01:16:42.6</t>
  </si>
  <si>
    <t>Anais MARTIN</t>
  </si>
  <si>
    <t>01:17:32.4</t>
  </si>
  <si>
    <t>Camille BUSSIERES-PAQUET</t>
  </si>
  <si>
    <t>01:19:13.4</t>
  </si>
  <si>
    <t>Gabrielle BERNATCHEZ</t>
  </si>
  <si>
    <t>01:19:19.0</t>
  </si>
  <si>
    <t>Matisse VAILLANCOURT</t>
  </si>
  <si>
    <t>01:21:08.7</t>
  </si>
  <si>
    <t>Stephanie CORBEIL</t>
  </si>
  <si>
    <t>01:21:30.4</t>
  </si>
  <si>
    <t>Florence DENIS</t>
  </si>
  <si>
    <t>01:21:32.7</t>
  </si>
  <si>
    <t>Marianne BELANGER</t>
  </si>
  <si>
    <t>01:23:23.5</t>
  </si>
  <si>
    <t>Emma DUMOULIN</t>
  </si>
  <si>
    <t>01:28:01.4</t>
  </si>
  <si>
    <t>Gabrielle MARTINEAU</t>
  </si>
  <si>
    <t>01:29:56.1</t>
  </si>
  <si>
    <t>Marika PLOURDE-COUTURE</t>
  </si>
  <si>
    <t>Sierra TRIQUET</t>
  </si>
  <si>
    <t>Laurie-Anne RIVARD</t>
  </si>
  <si>
    <t>Gabriel LEGAULT</t>
  </si>
  <si>
    <t>01:02:03.0</t>
  </si>
  <si>
    <t>Nicolas GILBERT</t>
  </si>
  <si>
    <t>01:02:22.7</t>
  </si>
  <si>
    <t>Edouard GARNEAU</t>
  </si>
  <si>
    <t>01:03:17.5</t>
  </si>
  <si>
    <t>Patrick SMITH</t>
  </si>
  <si>
    <t>01:03:40.9</t>
  </si>
  <si>
    <t>Thomas WINDISCH</t>
  </si>
  <si>
    <t>01:05:54.7</t>
  </si>
  <si>
    <t>Mathieu PAGEAU</t>
  </si>
  <si>
    <t>01:06:02.9</t>
  </si>
  <si>
    <t>Simon B LALONDE</t>
  </si>
  <si>
    <t>01:07:08.5</t>
  </si>
  <si>
    <t>Morgan DOW</t>
  </si>
  <si>
    <t>01:09:31.5</t>
  </si>
  <si>
    <t>Alexandre LAVIGNE</t>
  </si>
  <si>
    <t>01:13:50.5</t>
  </si>
  <si>
    <t>Marcos Jesus GUTIERREZ COSTA</t>
  </si>
  <si>
    <t>01:16:06.0</t>
  </si>
  <si>
    <t>Pointage Exc.</t>
  </si>
  <si>
    <t>Severine BOUCHEZ</t>
  </si>
  <si>
    <t>01:09:07.2</t>
  </si>
  <si>
    <t>Samantha KLUS</t>
  </si>
  <si>
    <t>01:10:12.5</t>
  </si>
  <si>
    <t>Veronique DEMERS</t>
  </si>
  <si>
    <t>01:13:05.6</t>
  </si>
  <si>
    <t>Pamela-Ann BACHELDER ST-PIERRE</t>
  </si>
  <si>
    <t>01:14:08.4</t>
  </si>
  <si>
    <t>Marie-Claudel JEANNOTTE</t>
  </si>
  <si>
    <t>01:16:23.7</t>
  </si>
  <si>
    <t>Celine MARKS</t>
  </si>
  <si>
    <t>01:18:38.2</t>
  </si>
  <si>
    <t>rang</t>
  </si>
  <si>
    <t>Rang</t>
  </si>
  <si>
    <t>M-ELITE</t>
  </si>
  <si>
    <t>00:56:08.4</t>
  </si>
  <si>
    <t>00:56:26.9</t>
  </si>
  <si>
    <t>M-ELITE-JR</t>
  </si>
  <si>
    <t>00:56:32.8</t>
  </si>
  <si>
    <t>Mohamad ALSABBAGH</t>
  </si>
  <si>
    <t>00:57:05.7</t>
  </si>
  <si>
    <t>00:57:09.1</t>
  </si>
  <si>
    <t>00:58:47.5</t>
  </si>
  <si>
    <t>00:59:09.4</t>
  </si>
  <si>
    <t>00:59:44.0</t>
  </si>
  <si>
    <t>01:00:01.3</t>
  </si>
  <si>
    <t>01:00:24.4</t>
  </si>
  <si>
    <t>01:00:44.4</t>
  </si>
  <si>
    <t>01:01:03.2</t>
  </si>
  <si>
    <t>01:01:55.2</t>
  </si>
  <si>
    <t>01:02:17.5</t>
  </si>
  <si>
    <t>01:03:17.2</t>
  </si>
  <si>
    <t>Jeremy GOUIN</t>
  </si>
  <si>
    <t>01:03:39.5</t>
  </si>
  <si>
    <t>01:03:41.3</t>
  </si>
  <si>
    <t>01:04:13.9</t>
  </si>
  <si>
    <t>01:04:20.7</t>
  </si>
  <si>
    <t>01:04:27.1</t>
  </si>
  <si>
    <t>01:04:29.0</t>
  </si>
  <si>
    <t>01:04:31.3</t>
  </si>
  <si>
    <t>Jean-Christophe VEILLEUX</t>
  </si>
  <si>
    <t>01:04:51.5</t>
  </si>
  <si>
    <t>01:05:17.2</t>
  </si>
  <si>
    <t>Jonathan LAJOIE</t>
  </si>
  <si>
    <t>01:05:21.5</t>
  </si>
  <si>
    <t>01:06:50.5</t>
  </si>
  <si>
    <t>01:08:19.2</t>
  </si>
  <si>
    <t>01:08:31.5</t>
  </si>
  <si>
    <t>01:09:16.4</t>
  </si>
  <si>
    <t>01:11:02.9</t>
  </si>
  <si>
    <t>01:11:23.4</t>
  </si>
  <si>
    <t>Philippe-Olivier GAGNE</t>
  </si>
  <si>
    <t>01:15:34.9</t>
  </si>
  <si>
    <t>Carl-Eric GUERARD</t>
  </si>
  <si>
    <t>Charles GALLAGHER</t>
  </si>
  <si>
    <t>Pointage exc</t>
  </si>
  <si>
    <t>Dominika JAMNICKY</t>
  </si>
  <si>
    <t>F-ELITE</t>
  </si>
  <si>
    <t>01:00:57.7</t>
  </si>
  <si>
    <t>01:02:15.6</t>
  </si>
  <si>
    <t>Karol-Ann ROY</t>
  </si>
  <si>
    <t>01:03:09.5</t>
  </si>
  <si>
    <t>F-ELITE-JR</t>
  </si>
  <si>
    <t>01:04:56.1</t>
  </si>
  <si>
    <t>01:05:49.4</t>
  </si>
  <si>
    <t>01:06:10.6</t>
  </si>
  <si>
    <t>01:06:35.7</t>
  </si>
  <si>
    <t>01:06:40.4</t>
  </si>
  <si>
    <t>01:07:29.3</t>
  </si>
  <si>
    <t>01:08:59.0</t>
  </si>
  <si>
    <t>01:09:19.2</t>
  </si>
  <si>
    <t>01:09:52.6</t>
  </si>
  <si>
    <t>01:11:03.7</t>
  </si>
  <si>
    <t>01:11:14.0</t>
  </si>
  <si>
    <t>01:13:42.2</t>
  </si>
  <si>
    <t>01:14:37.2</t>
  </si>
  <si>
    <t>01:15:31.0</t>
  </si>
  <si>
    <t>01:15:46.9</t>
  </si>
  <si>
    <t>Maggie HEBERT</t>
  </si>
  <si>
    <t>01:18:08.6</t>
  </si>
  <si>
    <t>01:18:58.8</t>
  </si>
  <si>
    <t>Rang exc.</t>
  </si>
  <si>
    <t>DÉTAILS</t>
  </si>
  <si>
    <t>Desirae RIDENOUR</t>
  </si>
  <si>
    <t>00:59:55.8</t>
  </si>
  <si>
    <t>Hannah HENRY</t>
  </si>
  <si>
    <t>01:00:59.0</t>
  </si>
  <si>
    <t>Emily WAGNER</t>
  </si>
  <si>
    <t>01:01:14.1</t>
  </si>
  <si>
    <t>Laurin THORNE</t>
  </si>
  <si>
    <t>01:01:30.4</t>
  </si>
  <si>
    <t>Kyla ROY</t>
  </si>
  <si>
    <t>01:02:38.0</t>
  </si>
  <si>
    <t>Andreanne BRIERE-DULUDE</t>
  </si>
  <si>
    <t>01:02:59.1</t>
  </si>
  <si>
    <t>Madeleine KENNEDY</t>
  </si>
  <si>
    <t>01:03:12.1</t>
  </si>
  <si>
    <t>01:03:18.9</t>
  </si>
  <si>
    <t>Keisha BESLER</t>
  </si>
  <si>
    <t>01:03:34.7</t>
  </si>
  <si>
    <t>Abby WILSON</t>
  </si>
  <si>
    <t>01:03:48.1</t>
  </si>
  <si>
    <t>Emma SKAUG</t>
  </si>
  <si>
    <t>01:04:11.7</t>
  </si>
  <si>
    <t>Kaycee SCHROEDER</t>
  </si>
  <si>
    <t>01:04:15.7</t>
  </si>
  <si>
    <t>01:04:21.3</t>
  </si>
  <si>
    <t>Hayley BASTERASH</t>
  </si>
  <si>
    <t>01:04:41.1</t>
  </si>
  <si>
    <t>Erica HAWLEY</t>
  </si>
  <si>
    <t>01:04:47.7</t>
  </si>
  <si>
    <t>Ann-Sophie CHALIFOUX</t>
  </si>
  <si>
    <t>01:04:54.2</t>
  </si>
  <si>
    <t>Claire HEALEY</t>
  </si>
  <si>
    <t>01:05:24.3</t>
  </si>
  <si>
    <t>01:05:39.4</t>
  </si>
  <si>
    <t>01:06:05.0</t>
  </si>
  <si>
    <t>01:06:37.9</t>
  </si>
  <si>
    <t>Abby SPEIRS</t>
  </si>
  <si>
    <t>01:06:41.5</t>
  </si>
  <si>
    <t>Charles PAQUET</t>
  </si>
  <si>
    <t>00:53:51.5</t>
  </si>
  <si>
    <t>Oliver BLECHER</t>
  </si>
  <si>
    <t>00:54:01.5</t>
  </si>
  <si>
    <t>Michael MILIC</t>
  </si>
  <si>
    <t>00:54:14.3</t>
  </si>
  <si>
    <t>Brennen SMITH</t>
  </si>
  <si>
    <t>00:55:02.8</t>
  </si>
  <si>
    <t>Aiden LONGCROFT-HARRIS</t>
  </si>
  <si>
    <t>00:55:10.2</t>
  </si>
  <si>
    <t>Cooper BENTLEY</t>
  </si>
  <si>
    <t>00:55:18.4</t>
  </si>
  <si>
    <t>Liam DONNELLY</t>
  </si>
  <si>
    <t>00:55:23.9</t>
  </si>
  <si>
    <t>Tyler SMITH</t>
  </si>
  <si>
    <t>00:55:31.0</t>
  </si>
  <si>
    <t>Luke HANSON</t>
  </si>
  <si>
    <t>00:55:45.5</t>
  </si>
  <si>
    <t>Aaron DE JONG</t>
  </si>
  <si>
    <t>00:55:49.3</t>
  </si>
  <si>
    <t>Jackson KONKIN</t>
  </si>
  <si>
    <t>00:55:50.5</t>
  </si>
  <si>
    <t>00:56:00.5</t>
  </si>
  <si>
    <t>00:56:13.5</t>
  </si>
  <si>
    <t>00:56:19.2</t>
  </si>
  <si>
    <t>Dylan PUST</t>
  </si>
  <si>
    <t>00:56:27.7</t>
  </si>
  <si>
    <t>Darian HOLE</t>
  </si>
  <si>
    <t>00:56:28.9</t>
  </si>
  <si>
    <t>Aidan COMEAU</t>
  </si>
  <si>
    <t>00:56:30.5</t>
  </si>
  <si>
    <t>00:56:30.8</t>
  </si>
  <si>
    <t>Adam NAYLOR</t>
  </si>
  <si>
    <t>00:56:36.2</t>
  </si>
  <si>
    <t>Quinn DESROCHERS</t>
  </si>
  <si>
    <t>00:56:37.6</t>
  </si>
  <si>
    <t>00:57:15.9</t>
  </si>
  <si>
    <t>Hamish BABIN</t>
  </si>
  <si>
    <t>00:57:20.5</t>
  </si>
  <si>
    <t>00:57:42.9</t>
  </si>
  <si>
    <t>PAYS</t>
  </si>
  <si>
    <t>Russell PENNOCK</t>
  </si>
  <si>
    <t>CAN</t>
  </si>
  <si>
    <t>01:44:56.0</t>
  </si>
  <si>
    <t>Josh IZEWSKI</t>
  </si>
  <si>
    <t>USA</t>
  </si>
  <si>
    <t>01:45:10.1</t>
  </si>
  <si>
    <t>Matthew SHARPE</t>
  </si>
  <si>
    <t>01:45:41.7</t>
  </si>
  <si>
    <t>Jason WILSON</t>
  </si>
  <si>
    <t>BAR</t>
  </si>
  <si>
    <t>01:46:04.5</t>
  </si>
  <si>
    <t>Taylor FORBES</t>
  </si>
  <si>
    <t>01:46:28.7</t>
  </si>
  <si>
    <t>Hunter LUSSI</t>
  </si>
  <si>
    <t>01:46:51.8</t>
  </si>
  <si>
    <t>Xavier GRENIER-TALAVERA</t>
  </si>
  <si>
    <t>01:47:21.5</t>
  </si>
  <si>
    <t>Martin SOBEY</t>
  </si>
  <si>
    <t>01:48:07.6</t>
  </si>
  <si>
    <t>01:48:21.1</t>
  </si>
  <si>
    <t>Reid BURROWS</t>
  </si>
  <si>
    <t>01:48:57.0</t>
  </si>
  <si>
    <t>Jackson LAUNDRY</t>
  </si>
  <si>
    <t>01:49:02.6</t>
  </si>
  <si>
    <t>SYR</t>
  </si>
  <si>
    <t>01:49:05.1</t>
  </si>
  <si>
    <t>01:49:08.7</t>
  </si>
  <si>
    <t>Francis LEFEBVRE</t>
  </si>
  <si>
    <t>01:49:13.5</t>
  </si>
  <si>
    <t>Juan Sebastian RUBIO</t>
  </si>
  <si>
    <t>COL</t>
  </si>
  <si>
    <t>01:50:48.7</t>
  </si>
  <si>
    <t>01:51:15.0</t>
  </si>
  <si>
    <t>Robbie DECKARD</t>
  </si>
  <si>
    <t>01:53:12.3</t>
  </si>
  <si>
    <t>01:53:20.1</t>
  </si>
  <si>
    <t>01:53:26.6</t>
  </si>
  <si>
    <t>01:53:32.3</t>
  </si>
  <si>
    <t>David MACKIE</t>
  </si>
  <si>
    <t>01:55:13.6</t>
  </si>
  <si>
    <t>Garrick LOEWEN</t>
  </si>
  <si>
    <t>01:55:55.3</t>
  </si>
  <si>
    <t>Douglas WICKWARE</t>
  </si>
  <si>
    <t>01:57:18.4</t>
  </si>
  <si>
    <t>Jessey THE ELF</t>
  </si>
  <si>
    <t>01:57:31.6</t>
  </si>
  <si>
    <t>Aron MOHAMMADI</t>
  </si>
  <si>
    <t>01:59:24.5</t>
  </si>
  <si>
    <t>Andrew ROOS</t>
  </si>
  <si>
    <t>02:00:40.0</t>
  </si>
  <si>
    <t>Thomas BROWN</t>
  </si>
  <si>
    <t>02:02:08.6</t>
  </si>
  <si>
    <t>David HOPTON</t>
  </si>
  <si>
    <t>02:03:59.9</t>
  </si>
  <si>
    <t>1ST RUN</t>
  </si>
  <si>
    <t>2ND RUN</t>
  </si>
  <si>
    <t>Abigail LEVENE</t>
  </si>
  <si>
    <t>01:45:31.3</t>
  </si>
  <si>
    <t>Joanna BROWN</t>
  </si>
  <si>
    <t>01:46:08.1</t>
  </si>
  <si>
    <t>01:47:28.2</t>
  </si>
  <si>
    <t>01:49:57.5</t>
  </si>
  <si>
    <t>Sarah ALEXANDER</t>
  </si>
  <si>
    <t>01:50:18.4</t>
  </si>
  <si>
    <t>Emy LEGAULT</t>
  </si>
  <si>
    <t>01:50:30.3</t>
  </si>
  <si>
    <t>01:50:36.5</t>
  </si>
  <si>
    <t>Elisabeth BOUTIN</t>
  </si>
  <si>
    <t>01:50:59.5</t>
  </si>
  <si>
    <t>Megan FOLEY</t>
  </si>
  <si>
    <t>01:52:27.5</t>
  </si>
  <si>
    <t>Danae MORRIS</t>
  </si>
  <si>
    <t>01:56:04.6</t>
  </si>
  <si>
    <t>Adeline MAUNDER</t>
  </si>
  <si>
    <t>01:57:37.3</t>
  </si>
  <si>
    <t>01:59:03.5</t>
  </si>
  <si>
    <t>02:04:04.1</t>
  </si>
  <si>
    <t>Abby MILLER</t>
  </si>
  <si>
    <t>02:07:26.4</t>
  </si>
  <si>
    <t>Profil médaille d'OR -  Course</t>
  </si>
  <si>
    <t>Profil Médaille d'Or (PMO) - Natation</t>
  </si>
  <si>
    <t>1500m</t>
  </si>
  <si>
    <t>Indicateur Course à Pied</t>
  </si>
  <si>
    <t>Indicateur natation</t>
  </si>
  <si>
    <t>Statut 2016</t>
  </si>
  <si>
    <t>Nom</t>
  </si>
  <si>
    <t>Prénom</t>
  </si>
  <si>
    <t>Temps</t>
  </si>
  <si>
    <t>Absolu</t>
  </si>
  <si>
    <t>Âge ajusté</t>
  </si>
  <si>
    <t>Score</t>
  </si>
  <si>
    <t>Joliette</t>
  </si>
  <si>
    <t>Drummond</t>
  </si>
  <si>
    <t>Verdun</t>
  </si>
  <si>
    <t>Total</t>
  </si>
  <si>
    <t>Excellence</t>
  </si>
  <si>
    <t>Lepage</t>
  </si>
  <si>
    <t>Alexis</t>
  </si>
  <si>
    <t>Paquet</t>
  </si>
  <si>
    <t>Charles</t>
  </si>
  <si>
    <t>Élite</t>
  </si>
  <si>
    <t>Grenier-Talavera,</t>
  </si>
  <si>
    <t>Xavier</t>
  </si>
  <si>
    <t>Briand</t>
  </si>
  <si>
    <t>Jérémy</t>
  </si>
  <si>
    <t>Lefebvre</t>
  </si>
  <si>
    <t>Francis</t>
  </si>
  <si>
    <t>Relève</t>
  </si>
  <si>
    <t>Legault</t>
  </si>
  <si>
    <t>Gabriel</t>
  </si>
  <si>
    <t>Garneau,</t>
  </si>
  <si>
    <t>Edouard</t>
  </si>
  <si>
    <t>Obrand,</t>
  </si>
  <si>
    <t>Plourde-couture,</t>
  </si>
  <si>
    <t>Felix</t>
  </si>
  <si>
    <t>Espoir</t>
  </si>
  <si>
    <t>Gilbert</t>
  </si>
  <si>
    <t>Nicolas</t>
  </si>
  <si>
    <t>Houle,</t>
  </si>
  <si>
    <t>Mainville,</t>
  </si>
  <si>
    <t>Filip</t>
  </si>
  <si>
    <t>Antoniades,</t>
  </si>
  <si>
    <t>Pavlos</t>
  </si>
  <si>
    <t>Remington</t>
  </si>
  <si>
    <t>Émile</t>
  </si>
  <si>
    <t>Roy,</t>
  </si>
  <si>
    <t>Edmond</t>
  </si>
  <si>
    <t>Martin,</t>
  </si>
  <si>
    <t>Antoine</t>
  </si>
  <si>
    <t>Leclerc,</t>
  </si>
  <si>
    <t>William</t>
  </si>
  <si>
    <t>Lupien,</t>
  </si>
  <si>
    <t>Shawn</t>
  </si>
  <si>
    <t>Kretz</t>
  </si>
  <si>
    <t>Amélie</t>
  </si>
  <si>
    <t>Brault</t>
  </si>
  <si>
    <t>Sarah-Anne</t>
  </si>
  <si>
    <t>Legault,</t>
  </si>
  <si>
    <t>Emy</t>
  </si>
  <si>
    <t>Roy</t>
  </si>
  <si>
    <t>Karol-Ann</t>
  </si>
  <si>
    <t>Boutin,</t>
  </si>
  <si>
    <t>Élisabeth</t>
  </si>
  <si>
    <t>Plourde-Couture,</t>
  </si>
  <si>
    <t>Marika</t>
  </si>
  <si>
    <t>Briere-Dulude,</t>
  </si>
  <si>
    <t>Andreanne</t>
  </si>
  <si>
    <t>Chalifoux,</t>
  </si>
  <si>
    <t>Ann-Sophie</t>
  </si>
  <si>
    <t>Bouchez</t>
  </si>
  <si>
    <t>Séverine</t>
  </si>
  <si>
    <t>Simard,</t>
  </si>
  <si>
    <t>Claudie</t>
  </si>
  <si>
    <t>Rivard,</t>
  </si>
  <si>
    <t>Laurie-anne</t>
  </si>
  <si>
    <t>Labarre</t>
  </si>
  <si>
    <t>Annie-Kim</t>
  </si>
  <si>
    <t>Demers,</t>
  </si>
  <si>
    <t>Véronique</t>
  </si>
  <si>
    <t>Coursol,</t>
  </si>
  <si>
    <t>Alexandrine</t>
  </si>
  <si>
    <t>Emie</t>
  </si>
  <si>
    <t>Marks</t>
  </si>
  <si>
    <t>Céline</t>
  </si>
  <si>
    <t>Larocque,</t>
  </si>
  <si>
    <t>Kamille</t>
  </si>
  <si>
    <t>Chouinard</t>
  </si>
  <si>
    <t>Dorothée</t>
  </si>
  <si>
    <t>B. archambault</t>
  </si>
  <si>
    <t>Mia</t>
  </si>
  <si>
    <t>Pointage</t>
  </si>
  <si>
    <t>PMO</t>
  </si>
  <si>
    <t>3 km</t>
  </si>
  <si>
    <t>5 km</t>
  </si>
  <si>
    <t>10 km</t>
  </si>
  <si>
    <t>COURSE À PIED</t>
  </si>
  <si>
    <t>Ottawa</t>
  </si>
  <si>
    <t>Montréal</t>
  </si>
  <si>
    <t>Lalancette</t>
  </si>
  <si>
    <t>Ariane</t>
  </si>
  <si>
    <t>Bachelder</t>
  </si>
  <si>
    <t>Pamela-Ann</t>
  </si>
  <si>
    <t>Jeannotte</t>
  </si>
  <si>
    <t>Marie-Claudelle</t>
  </si>
  <si>
    <t>Jérémie</t>
  </si>
  <si>
    <t>Windisch</t>
  </si>
  <si>
    <t>Mathieu</t>
  </si>
  <si>
    <t>Thomas</t>
  </si>
  <si>
    <t>Zed</t>
  </si>
  <si>
    <t>Pageau</t>
  </si>
  <si>
    <t>Rang ITU</t>
  </si>
  <si>
    <t>* Les pointages enjaune ne sont pas comptabilisés car l'athlète n'a pas terminé à l'intérieur des 8% du temps vainqueur</t>
  </si>
  <si>
    <t>Âge 2016</t>
  </si>
  <si>
    <t>PROVINCE</t>
  </si>
  <si>
    <t>BC</t>
  </si>
  <si>
    <t>01:09:15.1</t>
  </si>
  <si>
    <t>MB</t>
  </si>
  <si>
    <t>01:10:52.2</t>
  </si>
  <si>
    <t>AB</t>
  </si>
  <si>
    <t>01:11:04.5</t>
  </si>
  <si>
    <t>Elise BOLGER</t>
  </si>
  <si>
    <t>ON</t>
  </si>
  <si>
    <t>01:11:33.7</t>
  </si>
  <si>
    <t>Cate SKAIN</t>
  </si>
  <si>
    <t>01:12:00.1</t>
  </si>
  <si>
    <t>01:12:19.6</t>
  </si>
  <si>
    <t>QC</t>
  </si>
  <si>
    <t>01:12:30.8</t>
  </si>
  <si>
    <t>01:13:06.9</t>
  </si>
  <si>
    <t>SK</t>
  </si>
  <si>
    <t>01:13:19.5</t>
  </si>
  <si>
    <t>01:14:00.5</t>
  </si>
  <si>
    <t>01:14:35.5</t>
  </si>
  <si>
    <t>01:14:58.8</t>
  </si>
  <si>
    <t>01:15:50.4</t>
  </si>
  <si>
    <t>01:16:14.5</t>
  </si>
  <si>
    <t>Holly HENRY</t>
  </si>
  <si>
    <t>01:16:17.1</t>
  </si>
  <si>
    <t>01:16:27.7</t>
  </si>
  <si>
    <t>Kaitlyn JONES</t>
  </si>
  <si>
    <t>01:16:32.4</t>
  </si>
  <si>
    <t>01:16:49.3</t>
  </si>
  <si>
    <t>01:16:53.0</t>
  </si>
  <si>
    <t>01:17:34.4</t>
  </si>
  <si>
    <t>01:17:56.5</t>
  </si>
  <si>
    <t>01:18:21.4</t>
  </si>
  <si>
    <t>01:18:45.7</t>
  </si>
  <si>
    <t>01:19:25.8</t>
  </si>
  <si>
    <t>01:19:56.1</t>
  </si>
  <si>
    <t>Emilie TREMBLAY</t>
  </si>
  <si>
    <t>01:20:24.3</t>
  </si>
  <si>
    <t>Annelise LAPOINTE</t>
  </si>
  <si>
    <t>01:20:43.0</t>
  </si>
  <si>
    <t>Carli BERUE</t>
  </si>
  <si>
    <t>01:20:52.8</t>
  </si>
  <si>
    <t>Mary HNATYSHYN</t>
  </si>
  <si>
    <t>01:21:13.2</t>
  </si>
  <si>
    <t>Haley STURROCK</t>
  </si>
  <si>
    <t>01:21:34.6</t>
  </si>
  <si>
    <t>Katie BROWN</t>
  </si>
  <si>
    <t>01:21:42.6</t>
  </si>
  <si>
    <t>01:22:50.3</t>
  </si>
  <si>
    <t>01:23:11.0</t>
  </si>
  <si>
    <t>Sara BORRENS</t>
  </si>
  <si>
    <t>01:23:20.5</t>
  </si>
  <si>
    <t>01:23:39.7</t>
  </si>
  <si>
    <t>Cali BRUCE</t>
  </si>
  <si>
    <t>NS</t>
  </si>
  <si>
    <t>01:24:08.2</t>
  </si>
  <si>
    <t>01:24:39.2</t>
  </si>
  <si>
    <t>Tatiana REGNIER</t>
  </si>
  <si>
    <t>01:25:55.1</t>
  </si>
  <si>
    <t>01:26:37.7</t>
  </si>
  <si>
    <t>01:00:48.8</t>
  </si>
  <si>
    <t>01:02:01.5</t>
  </si>
  <si>
    <t>01:02:43.2</t>
  </si>
  <si>
    <t>01:02:50.7</t>
  </si>
  <si>
    <t>Stefan DANIEL</t>
  </si>
  <si>
    <t>01:03:17.9</t>
  </si>
  <si>
    <t>01:03:57.2</t>
  </si>
  <si>
    <t>01:03:57.8</t>
  </si>
  <si>
    <t>01:04:07.1</t>
  </si>
  <si>
    <t>Aiden LONGCROFT</t>
  </si>
  <si>
    <t>01:04:13.7</t>
  </si>
  <si>
    <t>01:04:55.0</t>
  </si>
  <si>
    <t>Brodie MARSHALL</t>
  </si>
  <si>
    <t>01:05:12.0</t>
  </si>
  <si>
    <t>01:05:19.0</t>
  </si>
  <si>
    <t>01:05:42.2</t>
  </si>
  <si>
    <t>01:06:05.1</t>
  </si>
  <si>
    <t>01:06:21.3</t>
  </si>
  <si>
    <t>01:06:36.3</t>
  </si>
  <si>
    <t>01:06:42.0</t>
  </si>
  <si>
    <t>Shae KELLY</t>
  </si>
  <si>
    <t>01:07:12.7</t>
  </si>
  <si>
    <t>01:07:22.6</t>
  </si>
  <si>
    <t>Chris GREGOR</t>
  </si>
  <si>
    <t>01:07:40.7</t>
  </si>
  <si>
    <t>01:07:45.9</t>
  </si>
  <si>
    <t>01:07:50.2</t>
  </si>
  <si>
    <t>Jeremy KISSACK</t>
  </si>
  <si>
    <t>01:08:11.3</t>
  </si>
  <si>
    <t>Sam SESHADRI</t>
  </si>
  <si>
    <t>01:08:28.3</t>
  </si>
  <si>
    <t>01:08:28.6</t>
  </si>
  <si>
    <t>Neo GLEASON</t>
  </si>
  <si>
    <t>01:08:41.7</t>
  </si>
  <si>
    <t>01:08:50.6</t>
  </si>
  <si>
    <t>01:08:58.9</t>
  </si>
  <si>
    <t>01:09:03.0</t>
  </si>
  <si>
    <t>01:09:03.4</t>
  </si>
  <si>
    <t>Kyle CAIE</t>
  </si>
  <si>
    <t>01:09:18.5</t>
  </si>
  <si>
    <t>01:09:19.4</t>
  </si>
  <si>
    <t>01:09:28.4</t>
  </si>
  <si>
    <t>01:09:43.6</t>
  </si>
  <si>
    <t>Peter CORBIN</t>
  </si>
  <si>
    <t>01:09:56.5</t>
  </si>
  <si>
    <t>01:10:02.4</t>
  </si>
  <si>
    <t>01:10:28.0</t>
  </si>
  <si>
    <t>Kristian BLUMMENFELT</t>
  </si>
  <si>
    <t>NOR</t>
  </si>
  <si>
    <t>00:57:29.2</t>
  </si>
  <si>
    <t>00:58:43.4</t>
  </si>
  <si>
    <t>Eric LAGERSTROM</t>
  </si>
  <si>
    <t>00:58:47.2</t>
  </si>
  <si>
    <t>Maximilian SCHWETZ</t>
  </si>
  <si>
    <t>GER</t>
  </si>
  <si>
    <t>00:58:54.2</t>
  </si>
  <si>
    <t>Jumpei FURUYA</t>
  </si>
  <si>
    <t>JPN</t>
  </si>
  <si>
    <t>00:58:57.3</t>
  </si>
  <si>
    <t>Franz LOESCHKE</t>
  </si>
  <si>
    <t>00:59:09.1</t>
  </si>
  <si>
    <t>William HUFFMAN</t>
  </si>
  <si>
    <t>00:59:12.2</t>
  </si>
  <si>
    <t>Kevin MCDOWELL</t>
  </si>
  <si>
    <t>00:59:16.6</t>
  </si>
  <si>
    <t>Diogo SCLEBIN</t>
  </si>
  <si>
    <t>BRA</t>
  </si>
  <si>
    <t>00:59:20.4</t>
  </si>
  <si>
    <t>Simon DE CUYPER</t>
  </si>
  <si>
    <t>BEL</t>
  </si>
  <si>
    <t>00:59:24.6</t>
  </si>
  <si>
    <t>Bob HALLER</t>
  </si>
  <si>
    <t>LUX</t>
  </si>
  <si>
    <t>00:59:27.8</t>
  </si>
  <si>
    <t>Manuel HUERTA</t>
  </si>
  <si>
    <t>PUR</t>
  </si>
  <si>
    <t>00:59:29.1</t>
  </si>
  <si>
    <t>Massimo DE PONTI</t>
  </si>
  <si>
    <t>ITA</t>
  </si>
  <si>
    <t>00:59:34.9</t>
  </si>
  <si>
    <t>00:59:46.2</t>
  </si>
  <si>
    <t>Fabian VILLANUEVA</t>
  </si>
  <si>
    <t>MEX</t>
  </si>
  <si>
    <t>00:59:50.6</t>
  </si>
  <si>
    <t>Matthew MCELROY</t>
  </si>
  <si>
    <t>00:59:53.5</t>
  </si>
  <si>
    <t>Myles ZAGAR</t>
  </si>
  <si>
    <t>01:00:06.2</t>
  </si>
  <si>
    <t>01:00:09.6</t>
  </si>
  <si>
    <t>Francesc GODOY</t>
  </si>
  <si>
    <t>ESP</t>
  </si>
  <si>
    <t>01:00:15.0</t>
  </si>
  <si>
    <t>Jason WEST</t>
  </si>
  <si>
    <t>01:00:16.0</t>
  </si>
  <si>
    <t>01:00:23.6</t>
  </si>
  <si>
    <t>Lukas PERTL</t>
  </si>
  <si>
    <t>AUT</t>
  </si>
  <si>
    <t>01:00:24.9</t>
  </si>
  <si>
    <t>Andres CABASCANGO</t>
  </si>
  <si>
    <t>ECU</t>
  </si>
  <si>
    <t>01:00:27.3</t>
  </si>
  <si>
    <t>Drew BOX</t>
  </si>
  <si>
    <t>AUS</t>
  </si>
  <si>
    <t>Yuichi HOSODA</t>
  </si>
  <si>
    <t>01:01:04.3</t>
  </si>
  <si>
    <t>01:01:09.4</t>
  </si>
  <si>
    <t>01:01:18.6</t>
  </si>
  <si>
    <t>Eduardo LASS</t>
  </si>
  <si>
    <t>01:01:34.2</t>
  </si>
  <si>
    <t>Temirlan TEMIROV</t>
  </si>
  <si>
    <t>KAZ</t>
  </si>
  <si>
    <t>01:02:02.0</t>
  </si>
  <si>
    <t>Akos VANEK</t>
  </si>
  <si>
    <t>HUN</t>
  </si>
  <si>
    <t>01:02:13.0</t>
  </si>
  <si>
    <t>Robby WEBSTER</t>
  </si>
  <si>
    <t>01:02:28.0</t>
  </si>
  <si>
    <t>Alexander HINTON</t>
  </si>
  <si>
    <t>01:03:07.2</t>
  </si>
  <si>
    <t>01:03:15.6</t>
  </si>
  <si>
    <t>Eduardo Israel LAMAS HERNANDEZ</t>
  </si>
  <si>
    <t>01:03:36.5</t>
  </si>
  <si>
    <t>BER</t>
  </si>
  <si>
    <t>01:03:41.0</t>
  </si>
  <si>
    <t>01:03:53.3</t>
  </si>
  <si>
    <t>Yuki UMEDA</t>
  </si>
  <si>
    <t>01:04:13.5</t>
  </si>
  <si>
    <t>01:05:15.2</t>
  </si>
  <si>
    <t>Rikigoro SHINOZUKA</t>
  </si>
  <si>
    <t>MAS</t>
  </si>
  <si>
    <t>01:06:22.7</t>
  </si>
  <si>
    <t>Flora DUFFY</t>
  </si>
  <si>
    <t>01:03:00.9</t>
  </si>
  <si>
    <t>Ashleigh GENTLE</t>
  </si>
  <si>
    <t>01:03:24.8</t>
  </si>
  <si>
    <t>Taylor KNIBB</t>
  </si>
  <si>
    <t>01:03:44.3</t>
  </si>
  <si>
    <t>Emma JACKSON</t>
  </si>
  <si>
    <t>01:04:16.6</t>
  </si>
  <si>
    <t>Lindsey JERDONEK</t>
  </si>
  <si>
    <t>01:04:24.8</t>
  </si>
  <si>
    <t>Jolanda ANNEN</t>
  </si>
  <si>
    <t>SUI</t>
  </si>
  <si>
    <t>01:04:33.9</t>
  </si>
  <si>
    <t>Kirsten KASPER</t>
  </si>
  <si>
    <t>01:04:43.1</t>
  </si>
  <si>
    <t>Yuka SATO</t>
  </si>
  <si>
    <t>01:05:04.2</t>
  </si>
  <si>
    <t>Taylor SPIVEY</t>
  </si>
  <si>
    <t>01:05:27.5</t>
  </si>
  <si>
    <t>Paula FINDLAY</t>
  </si>
  <si>
    <t>Juri IDE</t>
  </si>
  <si>
    <t>01:05:54.2</t>
  </si>
  <si>
    <t>Kaitlin DONNER</t>
  </si>
  <si>
    <t>01:05:56.8</t>
  </si>
  <si>
    <t>Erin JONES</t>
  </si>
  <si>
    <t>01:06:11.4</t>
  </si>
  <si>
    <t>Erin DOLAN</t>
  </si>
  <si>
    <t>01:06:17.5</t>
  </si>
  <si>
    <t>Aoi KURAMOTO</t>
  </si>
  <si>
    <t>01:06:20.3</t>
  </si>
  <si>
    <t>Julia HAUSER</t>
  </si>
  <si>
    <t>01:06:23.3</t>
  </si>
  <si>
    <t>Jessica BRODERICK</t>
  </si>
  <si>
    <t>01:06:32.5</t>
  </si>
  <si>
    <t>01:06:51.0</t>
  </si>
  <si>
    <t>01:06:59.8</t>
  </si>
  <si>
    <t>Sophie CORBIDGE</t>
  </si>
  <si>
    <t>NZL</t>
  </si>
  <si>
    <t>01:07:00.1</t>
  </si>
  <si>
    <t>Nicole VAN DER KAAY</t>
  </si>
  <si>
    <t>01:07:05.2</t>
  </si>
  <si>
    <t>Gillian BACKHOUSE</t>
  </si>
  <si>
    <t>01:07:15.5</t>
  </si>
  <si>
    <t>01:07:55.3</t>
  </si>
  <si>
    <t>Kirsten SWEETLAND</t>
  </si>
  <si>
    <t>01:08:21.6</t>
  </si>
  <si>
    <t>Hideko KIKUCHI</t>
  </si>
  <si>
    <t>01:08:26.0</t>
  </si>
  <si>
    <t>Summer COOK</t>
  </si>
  <si>
    <t>01:08:59.9</t>
  </si>
  <si>
    <t>01:09:05.1</t>
  </si>
  <si>
    <t>Leslie AMAT ALVAREZ</t>
  </si>
  <si>
    <t>CUB</t>
  </si>
  <si>
    <t>01:09:06.7</t>
  </si>
  <si>
    <t>01:09:18.0</t>
  </si>
  <si>
    <t>Minami KUBONO</t>
  </si>
  <si>
    <t>01:09:23.1</t>
  </si>
  <si>
    <t>Kyleigh SPEARING</t>
  </si>
  <si>
    <t>01:10:48.9</t>
  </si>
  <si>
    <t>01:10:54.6</t>
  </si>
  <si>
    <t>01:11:32.0</t>
  </si>
  <si>
    <t>* Les pointages en rouge ne sont pas comptabilisés lorsque deux scores sont déjà comptés dans les compétitions domestiques</t>
  </si>
  <si>
    <t>00:53:04.9</t>
  </si>
  <si>
    <t>00:53:12.4</t>
  </si>
  <si>
    <t>00:53:31.9</t>
  </si>
  <si>
    <t>00:53:36.8</t>
  </si>
  <si>
    <t>00:53:51.4</t>
  </si>
  <si>
    <t>00:53:58.0</t>
  </si>
  <si>
    <t>00:54:04.2</t>
  </si>
  <si>
    <t>00:54:05.5</t>
  </si>
  <si>
    <t>00:54:14.0</t>
  </si>
  <si>
    <t>00:54:17.7</t>
  </si>
  <si>
    <t>00:55:16.2</t>
  </si>
  <si>
    <t>00:55:28.1</t>
  </si>
  <si>
    <t>00:55:30.4</t>
  </si>
  <si>
    <t>00:55:41.7</t>
  </si>
  <si>
    <t>00:55:47.6</t>
  </si>
  <si>
    <t>00:55:56.0</t>
  </si>
  <si>
    <t>00:55:58.6</t>
  </si>
  <si>
    <t>00:56:03.1</t>
  </si>
  <si>
    <t>00:56:16.8</t>
  </si>
  <si>
    <t>00:56:20.5</t>
  </si>
  <si>
    <t>00:56:20.8</t>
  </si>
  <si>
    <t>00:56:24.4</t>
  </si>
  <si>
    <t>00:56:28.5</t>
  </si>
  <si>
    <t>Andrew TAYLOR</t>
  </si>
  <si>
    <t>00:56:32.2</t>
  </si>
  <si>
    <t>00:56:41.8</t>
  </si>
  <si>
    <t>00:56:49.2</t>
  </si>
  <si>
    <t>Sacha CAVELIER</t>
  </si>
  <si>
    <t>00:56:52.8</t>
  </si>
  <si>
    <t>00:56:54.1</t>
  </si>
  <si>
    <t>00:56:56.4</t>
  </si>
  <si>
    <t>00:56:57.9</t>
  </si>
  <si>
    <t>00:56:59.2</t>
  </si>
  <si>
    <t>00:57:01.0</t>
  </si>
  <si>
    <t>00:57:01.7</t>
  </si>
  <si>
    <t>00:57:08.0</t>
  </si>
  <si>
    <t>00:57:11.0</t>
  </si>
  <si>
    <t>00:57:13.1</t>
  </si>
  <si>
    <t>00:57:13.6</t>
  </si>
  <si>
    <t>James THOMSON</t>
  </si>
  <si>
    <t>00:57:14.8</t>
  </si>
  <si>
    <t>Xavier PLOUFFE</t>
  </si>
  <si>
    <t>00:57:17.8</t>
  </si>
  <si>
    <t>00:57:23.7</t>
  </si>
  <si>
    <t>Josh WINDSOR</t>
  </si>
  <si>
    <t>00:57:35.4</t>
  </si>
  <si>
    <t>00:57:42.3</t>
  </si>
  <si>
    <t>00:58:02.1</t>
  </si>
  <si>
    <t>00:58:08.4</t>
  </si>
  <si>
    <t>Joseph STEWART</t>
  </si>
  <si>
    <t>00:58:43.0</t>
  </si>
  <si>
    <t>00:59:16.0</t>
  </si>
  <si>
    <t>01:00:02.3</t>
  </si>
  <si>
    <t>01:00:10.3</t>
  </si>
  <si>
    <t>01:00:16.7</t>
  </si>
  <si>
    <t>01:00:37.6</t>
  </si>
  <si>
    <t>01:00:49.4</t>
  </si>
  <si>
    <t>01:01:03.6</t>
  </si>
  <si>
    <t>01:01:08.0</t>
  </si>
  <si>
    <t>01:01:08.1</t>
  </si>
  <si>
    <t>Fabio BRENTANI</t>
  </si>
  <si>
    <t>01:02:37.0</t>
  </si>
  <si>
    <t>Gabriel CHAMPIGNY</t>
  </si>
  <si>
    <t>01:02:59.9</t>
  </si>
  <si>
    <t>01:03:03.9</t>
  </si>
  <si>
    <t>Nick ROBERTSON</t>
  </si>
  <si>
    <t>01:03:11.6</t>
  </si>
  <si>
    <t>01:03:13.2</t>
  </si>
  <si>
    <t>01:03:57.5</t>
  </si>
  <si>
    <t>Jonathan TAYLOR</t>
  </si>
  <si>
    <t>Critères</t>
  </si>
  <si>
    <t>World JR</t>
  </si>
  <si>
    <t>World U23</t>
  </si>
  <si>
    <t>7) 2 Top JR</t>
  </si>
  <si>
    <t>00:58:31.4</t>
  </si>
  <si>
    <t>Sophie COBRIDGE</t>
  </si>
  <si>
    <t>00:58:44.3</t>
  </si>
  <si>
    <t>00:58:57.4</t>
  </si>
  <si>
    <t>00:59:08.6</t>
  </si>
  <si>
    <t>00:59:11.5</t>
  </si>
  <si>
    <t>00:59:40.5</t>
  </si>
  <si>
    <t>01:01:45.1</t>
  </si>
  <si>
    <t>01:02:22.3</t>
  </si>
  <si>
    <t>01:02:30.1</t>
  </si>
  <si>
    <t>01:02:36.8</t>
  </si>
  <si>
    <t>01:02:46.1</t>
  </si>
  <si>
    <t>01:02:50.0</t>
  </si>
  <si>
    <t>01:02:59.0</t>
  </si>
  <si>
    <t>01:03:24.9</t>
  </si>
  <si>
    <t>01:03:29.8</t>
  </si>
  <si>
    <t>01:03:31.4</t>
  </si>
  <si>
    <t>01:03:51.9</t>
  </si>
  <si>
    <t>01:04:04.8</t>
  </si>
  <si>
    <t>01:05:14.8</t>
  </si>
  <si>
    <t>01:05:26.6</t>
  </si>
  <si>
    <t>01:05:45.5</t>
  </si>
  <si>
    <t>Besler KEISHA</t>
  </si>
  <si>
    <t>01:06:48.5</t>
  </si>
  <si>
    <t>01:07:17.2</t>
  </si>
  <si>
    <t>01:07:27.6</t>
  </si>
  <si>
    <t>01:07:42.6</t>
  </si>
  <si>
    <t>01:07:46.1</t>
  </si>
  <si>
    <t>01:07:53.3</t>
  </si>
  <si>
    <t>Allison GIBB</t>
  </si>
  <si>
    <t>01:07:55.4</t>
  </si>
  <si>
    <t>01:08:59.4</t>
  </si>
  <si>
    <t>01:10:15.6</t>
  </si>
  <si>
    <t>Critère</t>
  </si>
  <si>
    <t>World Elite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</si>
</sst>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8"/>
      <color rgb="FFFFFFFF"/>
      <name val="Arial"/>
      <family val="2"/>
    </font>
    <font>
      <sz val="9"/>
      <color rgb="FF333333"/>
      <name val="Arial"/>
      <family val="2"/>
    </font>
    <font>
      <u/>
      <sz val="11"/>
      <color theme="10"/>
      <name val="Calibri"/>
      <family val="2"/>
      <scheme val="minor"/>
    </font>
    <font>
      <sz val="8"/>
      <color rgb="FFFFFFFF"/>
      <name val="Arial"/>
      <family val="2"/>
    </font>
    <font>
      <b/>
      <sz val="11"/>
      <color theme="1"/>
      <name val="Calibri"/>
      <family val="2"/>
      <scheme val="minor"/>
    </font>
    <font>
      <sz val="8"/>
      <color rgb="FFFFFFFF"/>
      <name val="Arial"/>
      <family val="2"/>
    </font>
    <font>
      <b/>
      <sz val="11"/>
      <color rgb="FF00000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FFFFFF"/>
      <name val="Arial"/>
      <family val="2"/>
    </font>
    <font>
      <b/>
      <sz val="9"/>
      <color rgb="FF000000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color rgb="FFFFFFFF"/>
      <name val="Arial"/>
      <family val="2"/>
    </font>
    <font>
      <sz val="8"/>
      <color rgb="FFFFFF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BA98D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B1A0C7"/>
        <bgColor indexed="64"/>
      </patternFill>
    </fill>
  </fills>
  <borders count="30">
    <border>
      <left/>
      <right/>
      <top/>
      <bottom/>
      <diagonal/>
    </border>
    <border>
      <left style="medium">
        <color rgb="FFEBEBEB"/>
      </left>
      <right/>
      <top style="medium">
        <color rgb="FF5BA98D"/>
      </top>
      <bottom/>
      <diagonal/>
    </border>
    <border>
      <left/>
      <right/>
      <top style="medium">
        <color rgb="FF5BA98D"/>
      </top>
      <bottom/>
      <diagonal/>
    </border>
    <border>
      <left/>
      <right style="medium">
        <color rgb="FFEBEBEB"/>
      </right>
      <top style="medium">
        <color rgb="FF5BA98D"/>
      </top>
      <bottom/>
      <diagonal/>
    </border>
    <border>
      <left style="medium">
        <color rgb="FFEBEBEB"/>
      </left>
      <right/>
      <top/>
      <bottom/>
      <diagonal/>
    </border>
    <border>
      <left/>
      <right style="medium">
        <color rgb="FFEBEBEB"/>
      </right>
      <top/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FFFFFF"/>
      </bottom>
      <diagonal/>
    </border>
    <border>
      <left/>
      <right/>
      <top style="medium">
        <color indexed="64"/>
      </top>
      <bottom style="medium">
        <color rgb="FFFFFFFF"/>
      </bottom>
      <diagonal/>
    </border>
    <border>
      <left/>
      <right style="medium">
        <color rgb="FF000000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0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1" applyFill="1" applyAlignment="1">
      <alignment vertical="center" wrapText="1"/>
    </xf>
    <xf numFmtId="21" fontId="2" fillId="2" borderId="0" xfId="0" applyNumberFormat="1" applyFont="1" applyFill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21" fontId="2" fillId="4" borderId="0" xfId="0" applyNumberFormat="1" applyFont="1" applyFill="1" applyAlignment="1">
      <alignment vertical="center" wrapText="1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3" borderId="5" xfId="0" applyFont="1" applyFill="1" applyBorder="1" applyAlignment="1">
      <alignment horizontal="center" vertical="center" wrapText="1"/>
    </xf>
    <xf numFmtId="0" fontId="3" fillId="2" borderId="4" xfId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3" fillId="4" borderId="4" xfId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vertical="center" wrapText="1"/>
    </xf>
    <xf numFmtId="0" fontId="3" fillId="2" borderId="6" xfId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7" xfId="1" applyFill="1" applyBorder="1" applyAlignment="1">
      <alignment vertical="center" wrapText="1"/>
    </xf>
    <xf numFmtId="21" fontId="2" fillId="2" borderId="7" xfId="0" applyNumberFormat="1" applyFont="1" applyFill="1" applyBorder="1" applyAlignment="1">
      <alignment vertical="center" wrapText="1"/>
    </xf>
    <xf numFmtId="0" fontId="0" fillId="2" borderId="8" xfId="0" applyFill="1" applyBorder="1"/>
    <xf numFmtId="0" fontId="2" fillId="4" borderId="7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vertical="center" wrapText="1"/>
    </xf>
    <xf numFmtId="0" fontId="3" fillId="4" borderId="7" xfId="1" applyFill="1" applyBorder="1" applyAlignment="1">
      <alignment vertical="center" wrapText="1"/>
    </xf>
    <xf numFmtId="21" fontId="2" fillId="4" borderId="7" xfId="0" applyNumberFormat="1" applyFont="1" applyFill="1" applyBorder="1" applyAlignment="1">
      <alignment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 wrapText="1"/>
    </xf>
    <xf numFmtId="0" fontId="3" fillId="4" borderId="0" xfId="1" applyFill="1" applyBorder="1" applyAlignment="1">
      <alignment vertical="center" wrapText="1"/>
    </xf>
    <xf numFmtId="21" fontId="2" fillId="4" borderId="0" xfId="0" applyNumberFormat="1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2" borderId="7" xfId="0" applyFill="1" applyBorder="1"/>
    <xf numFmtId="0" fontId="2" fillId="5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5" borderId="9" xfId="0" applyFont="1" applyFill="1" applyBorder="1" applyAlignment="1">
      <alignment horizontal="center" vertical="center"/>
    </xf>
    <xf numFmtId="0" fontId="0" fillId="5" borderId="0" xfId="0" applyFill="1" applyAlignment="1">
      <alignment horizontal="center"/>
    </xf>
    <xf numFmtId="0" fontId="7" fillId="0" borderId="9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0" fillId="0" borderId="0" xfId="0" applyFill="1"/>
    <xf numFmtId="0" fontId="0" fillId="6" borderId="0" xfId="0" applyFill="1" applyAlignment="1">
      <alignment horizontal="center"/>
    </xf>
    <xf numFmtId="0" fontId="3" fillId="4" borderId="6" xfId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0" fillId="0" borderId="10" xfId="0" applyBorder="1"/>
    <xf numFmtId="0" fontId="7" fillId="6" borderId="10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/>
    </xf>
    <xf numFmtId="47" fontId="5" fillId="0" borderId="12" xfId="0" applyNumberFormat="1" applyFont="1" applyFill="1" applyBorder="1" applyAlignment="1"/>
    <xf numFmtId="47" fontId="5" fillId="0" borderId="13" xfId="0" applyNumberFormat="1" applyFont="1" applyFill="1" applyBorder="1" applyAlignment="1"/>
    <xf numFmtId="47" fontId="5" fillId="0" borderId="14" xfId="0" applyNumberFormat="1" applyFont="1" applyFill="1" applyBorder="1" applyAlignment="1"/>
    <xf numFmtId="0" fontId="0" fillId="0" borderId="0" xfId="0" applyBorder="1"/>
    <xf numFmtId="0" fontId="5" fillId="0" borderId="0" xfId="0" applyFont="1" applyBorder="1" applyAlignment="1">
      <alignment horizontal="center"/>
    </xf>
    <xf numFmtId="0" fontId="5" fillId="0" borderId="10" xfId="0" applyNumberFormat="1" applyFont="1" applyFill="1" applyBorder="1" applyAlignment="1">
      <alignment horizontal="center"/>
    </xf>
    <xf numFmtId="0" fontId="5" fillId="0" borderId="10" xfId="0" applyNumberFormat="1" applyFont="1" applyBorder="1" applyAlignment="1">
      <alignment horizontal="center"/>
    </xf>
    <xf numFmtId="3" fontId="5" fillId="0" borderId="10" xfId="0" applyNumberFormat="1" applyFont="1" applyFill="1" applyBorder="1" applyAlignment="1">
      <alignment horizontal="center"/>
    </xf>
    <xf numFmtId="2" fontId="5" fillId="0" borderId="0" xfId="0" quotePrefix="1" applyNumberFormat="1" applyFont="1" applyBorder="1" applyAlignment="1">
      <alignment horizontal="center"/>
    </xf>
    <xf numFmtId="47" fontId="5" fillId="0" borderId="10" xfId="0" applyNumberFormat="1" applyFont="1" applyFill="1" applyBorder="1" applyAlignment="1">
      <alignment horizontal="center"/>
    </xf>
    <xf numFmtId="47" fontId="5" fillId="0" borderId="0" xfId="0" applyNumberFormat="1" applyFont="1" applyFill="1" applyBorder="1" applyAlignment="1">
      <alignment horizontal="left"/>
    </xf>
    <xf numFmtId="47" fontId="5" fillId="0" borderId="0" xfId="0" applyNumberFormat="1" applyFont="1" applyFill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20" fontId="5" fillId="0" borderId="0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2" fontId="5" fillId="0" borderId="17" xfId="0" applyNumberFormat="1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0" xfId="0" applyNumberFormat="1" applyFill="1" applyBorder="1" applyAlignment="1">
      <alignment horizontal="center"/>
    </xf>
    <xf numFmtId="47" fontId="0" fillId="0" borderId="10" xfId="0" applyNumberFormat="1" applyFill="1" applyBorder="1" applyAlignment="1">
      <alignment horizontal="center"/>
    </xf>
    <xf numFmtId="2" fontId="0" fillId="0" borderId="10" xfId="0" applyNumberFormat="1" applyFill="1" applyBorder="1" applyAlignment="1">
      <alignment horizontal="center"/>
    </xf>
    <xf numFmtId="2" fontId="0" fillId="6" borderId="10" xfId="0" applyNumberFormat="1" applyFill="1" applyBorder="1" applyAlignment="1">
      <alignment horizontal="center"/>
    </xf>
    <xf numFmtId="2" fontId="0" fillId="7" borderId="10" xfId="0" applyNumberFormat="1" applyFill="1" applyBorder="1" applyAlignment="1">
      <alignment horizontal="center"/>
    </xf>
    <xf numFmtId="2" fontId="0" fillId="0" borderId="12" xfId="0" applyNumberFormat="1" applyFill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47" fontId="0" fillId="0" borderId="10" xfId="0" applyNumberFormat="1" applyFont="1" applyFill="1" applyBorder="1" applyAlignment="1">
      <alignment horizontal="center"/>
    </xf>
    <xf numFmtId="2" fontId="0" fillId="0" borderId="0" xfId="0" applyNumberFormat="1"/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5" fillId="0" borderId="17" xfId="0" applyNumberFormat="1" applyFont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47" fontId="5" fillId="0" borderId="0" xfId="0" applyNumberFormat="1" applyFont="1" applyFill="1" applyBorder="1" applyAlignment="1"/>
    <xf numFmtId="0" fontId="0" fillId="0" borderId="10" xfId="0" applyFont="1" applyFill="1" applyBorder="1" applyAlignment="1">
      <alignment horizontal="center"/>
    </xf>
    <xf numFmtId="2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2" fontId="0" fillId="6" borderId="10" xfId="0" applyNumberFormat="1" applyFont="1" applyFill="1" applyBorder="1" applyAlignment="1">
      <alignment horizontal="center"/>
    </xf>
    <xf numFmtId="2" fontId="0" fillId="7" borderId="10" xfId="0" applyNumberFormat="1" applyFont="1" applyFill="1" applyBorder="1" applyAlignment="1">
      <alignment horizontal="center"/>
    </xf>
    <xf numFmtId="20" fontId="0" fillId="0" borderId="0" xfId="0" applyNumberFormat="1"/>
    <xf numFmtId="0" fontId="11" fillId="0" borderId="23" xfId="0" applyFont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9" xfId="0" applyFont="1" applyFill="1" applyBorder="1" applyAlignment="1">
      <alignment horizontal="center" vertical="center" wrapText="1"/>
    </xf>
    <xf numFmtId="0" fontId="10" fillId="9" borderId="24" xfId="0" applyFont="1" applyFill="1" applyBorder="1" applyAlignment="1">
      <alignment horizontal="center" vertical="center"/>
    </xf>
    <xf numFmtId="0" fontId="10" fillId="9" borderId="9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9" fontId="12" fillId="0" borderId="9" xfId="0" applyNumberFormat="1" applyFont="1" applyBorder="1" applyAlignment="1">
      <alignment horizontal="center" vertical="center" wrapText="1"/>
    </xf>
    <xf numFmtId="20" fontId="13" fillId="0" borderId="9" xfId="0" applyNumberFormat="1" applyFont="1" applyBorder="1" applyAlignment="1">
      <alignment horizontal="center" vertical="center" wrapText="1"/>
    </xf>
    <xf numFmtId="9" fontId="12" fillId="0" borderId="9" xfId="0" applyNumberFormat="1" applyFont="1" applyBorder="1" applyAlignment="1">
      <alignment horizontal="center" vertical="center"/>
    </xf>
    <xf numFmtId="20" fontId="13" fillId="0" borderId="9" xfId="0" applyNumberFormat="1" applyFont="1" applyBorder="1" applyAlignment="1">
      <alignment horizontal="center" vertical="center"/>
    </xf>
    <xf numFmtId="46" fontId="13" fillId="0" borderId="9" xfId="0" applyNumberFormat="1" applyFont="1" applyBorder="1" applyAlignment="1">
      <alignment horizontal="center" vertical="center"/>
    </xf>
    <xf numFmtId="46" fontId="13" fillId="0" borderId="9" xfId="0" applyNumberFormat="1" applyFont="1" applyBorder="1" applyAlignment="1">
      <alignment horizontal="center" vertical="center" wrapText="1"/>
    </xf>
    <xf numFmtId="0" fontId="14" fillId="7" borderId="29" xfId="0" applyFont="1" applyFill="1" applyBorder="1" applyAlignment="1">
      <alignment horizontal="center" vertical="center" wrapText="1"/>
    </xf>
    <xf numFmtId="0" fontId="14" fillId="7" borderId="29" xfId="0" applyFont="1" applyFill="1" applyBorder="1" applyAlignment="1">
      <alignment horizontal="center" vertical="center"/>
    </xf>
    <xf numFmtId="9" fontId="11" fillId="0" borderId="9" xfId="0" applyNumberFormat="1" applyFont="1" applyBorder="1" applyAlignment="1">
      <alignment horizontal="center" vertical="center" wrapText="1"/>
    </xf>
    <xf numFmtId="20" fontId="15" fillId="0" borderId="9" xfId="0" applyNumberFormat="1" applyFont="1" applyBorder="1" applyAlignment="1">
      <alignment horizontal="center" vertical="center" wrapText="1"/>
    </xf>
    <xf numFmtId="9" fontId="11" fillId="0" borderId="9" xfId="0" applyNumberFormat="1" applyFont="1" applyBorder="1" applyAlignment="1">
      <alignment horizontal="center" vertical="center"/>
    </xf>
    <xf numFmtId="20" fontId="15" fillId="0" borderId="9" xfId="0" applyNumberFormat="1" applyFont="1" applyBorder="1" applyAlignment="1">
      <alignment horizontal="center" vertical="center"/>
    </xf>
    <xf numFmtId="46" fontId="15" fillId="0" borderId="9" xfId="0" applyNumberFormat="1" applyFont="1" applyBorder="1" applyAlignment="1">
      <alignment horizontal="center" vertical="center"/>
    </xf>
    <xf numFmtId="46" fontId="15" fillId="0" borderId="9" xfId="0" applyNumberFormat="1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5" borderId="10" xfId="0" applyFont="1" applyFill="1" applyBorder="1" applyAlignment="1">
      <alignment horizontal="center"/>
    </xf>
    <xf numFmtId="47" fontId="0" fillId="8" borderId="10" xfId="0" applyNumberFormat="1" applyFont="1" applyFill="1" applyBorder="1" applyAlignment="1">
      <alignment horizontal="center"/>
    </xf>
    <xf numFmtId="47" fontId="0" fillId="8" borderId="10" xfId="0" applyNumberFormat="1" applyFill="1" applyBorder="1" applyAlignment="1">
      <alignment horizontal="center"/>
    </xf>
    <xf numFmtId="0" fontId="5" fillId="6" borderId="10" xfId="0" applyNumberFormat="1" applyFont="1" applyFill="1" applyBorder="1" applyAlignment="1">
      <alignment horizontal="center"/>
    </xf>
    <xf numFmtId="0" fontId="0" fillId="6" borderId="10" xfId="0" applyNumberFormat="1" applyFont="1" applyFill="1" applyBorder="1" applyAlignment="1">
      <alignment horizontal="center"/>
    </xf>
    <xf numFmtId="0" fontId="0" fillId="0" borderId="19" xfId="0" applyFont="1" applyFill="1" applyBorder="1" applyAlignment="1">
      <alignment horizontal="left"/>
    </xf>
    <xf numFmtId="0" fontId="0" fillId="6" borderId="10" xfId="0" applyNumberFormat="1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0" fontId="16" fillId="3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3" fillId="2" borderId="10" xfId="1" applyFill="1" applyBorder="1" applyAlignment="1">
      <alignment vertical="center" wrapText="1"/>
    </xf>
    <xf numFmtId="21" fontId="2" fillId="2" borderId="10" xfId="0" applyNumberFormat="1" applyFont="1" applyFill="1" applyBorder="1" applyAlignment="1">
      <alignment vertical="center" wrapText="1"/>
    </xf>
    <xf numFmtId="0" fontId="2" fillId="4" borderId="10" xfId="0" applyFont="1" applyFill="1" applyBorder="1" applyAlignment="1">
      <alignment vertical="center" wrapText="1"/>
    </xf>
    <xf numFmtId="0" fontId="3" fillId="4" borderId="10" xfId="1" applyFill="1" applyBorder="1" applyAlignment="1">
      <alignment vertical="center" wrapText="1"/>
    </xf>
    <xf numFmtId="21" fontId="2" fillId="4" borderId="10" xfId="0" applyNumberFormat="1" applyFont="1" applyFill="1" applyBorder="1" applyAlignment="1">
      <alignment vertical="center" wrapText="1"/>
    </xf>
    <xf numFmtId="0" fontId="0" fillId="0" borderId="10" xfId="0" applyBorder="1" applyAlignment="1">
      <alignment horizontal="center"/>
    </xf>
    <xf numFmtId="0" fontId="2" fillId="2" borderId="10" xfId="0" applyFont="1" applyFill="1" applyBorder="1" applyAlignment="1">
      <alignment horizontal="center" vertical="center" wrapText="1"/>
    </xf>
    <xf numFmtId="0" fontId="3" fillId="2" borderId="10" xfId="1" applyFill="1" applyBorder="1" applyAlignment="1">
      <alignment horizontal="center" vertical="center" wrapText="1"/>
    </xf>
    <xf numFmtId="21" fontId="2" fillId="2" borderId="10" xfId="0" applyNumberFormat="1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3" fillId="4" borderId="10" xfId="1" applyFill="1" applyBorder="1" applyAlignment="1">
      <alignment horizontal="center" vertical="center" wrapText="1"/>
    </xf>
    <xf numFmtId="21" fontId="2" fillId="4" borderId="10" xfId="0" applyNumberFormat="1" applyFont="1" applyFill="1" applyBorder="1" applyAlignment="1">
      <alignment horizontal="center" vertical="center" wrapText="1"/>
    </xf>
    <xf numFmtId="0" fontId="0" fillId="8" borderId="10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/>
    </xf>
    <xf numFmtId="47" fontId="5" fillId="0" borderId="1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20" fontId="5" fillId="0" borderId="15" xfId="0" applyNumberFormat="1" applyFont="1" applyBorder="1" applyAlignment="1">
      <alignment horizontal="center"/>
    </xf>
    <xf numFmtId="20" fontId="5" fillId="0" borderId="16" xfId="0" applyNumberFormat="1" applyFont="1" applyBorder="1" applyAlignment="1">
      <alignment horizontal="center"/>
    </xf>
    <xf numFmtId="20" fontId="5" fillId="6" borderId="10" xfId="0" applyNumberFormat="1" applyFont="1" applyFill="1" applyBorder="1" applyAlignment="1">
      <alignment horizontal="center"/>
    </xf>
    <xf numFmtId="0" fontId="5" fillId="7" borderId="10" xfId="0" applyFont="1" applyFill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0" fillId="9" borderId="20" xfId="0" applyFont="1" applyFill="1" applyBorder="1" applyAlignment="1">
      <alignment horizontal="center" vertical="center" wrapText="1"/>
    </xf>
    <xf numFmtId="0" fontId="10" fillId="9" borderId="21" xfId="0" applyFont="1" applyFill="1" applyBorder="1" applyAlignment="1">
      <alignment horizontal="center" vertical="center" wrapText="1"/>
    </xf>
    <xf numFmtId="0" fontId="10" fillId="9" borderId="22" xfId="0" applyFont="1" applyFill="1" applyBorder="1" applyAlignment="1">
      <alignment horizontal="center" vertical="center" wrapText="1"/>
    </xf>
    <xf numFmtId="0" fontId="10" fillId="9" borderId="20" xfId="0" applyFont="1" applyFill="1" applyBorder="1" applyAlignment="1">
      <alignment horizontal="center" vertical="center"/>
    </xf>
    <xf numFmtId="0" fontId="10" fillId="9" borderId="21" xfId="0" applyFont="1" applyFill="1" applyBorder="1" applyAlignment="1">
      <alignment horizontal="center" vertical="center"/>
    </xf>
    <xf numFmtId="0" fontId="10" fillId="9" borderId="22" xfId="0" applyFont="1" applyFill="1" applyBorder="1" applyAlignment="1">
      <alignment horizontal="center" vertical="center"/>
    </xf>
    <xf numFmtId="0" fontId="14" fillId="7" borderId="26" xfId="0" applyFont="1" applyFill="1" applyBorder="1" applyAlignment="1">
      <alignment horizontal="center" vertical="center" wrapText="1"/>
    </xf>
    <xf numFmtId="0" fontId="14" fillId="7" borderId="27" xfId="0" applyFont="1" applyFill="1" applyBorder="1" applyAlignment="1">
      <alignment horizontal="center" vertical="center" wrapText="1"/>
    </xf>
    <xf numFmtId="0" fontId="14" fillId="7" borderId="28" xfId="0" applyFont="1" applyFill="1" applyBorder="1" applyAlignment="1">
      <alignment horizontal="center" vertical="center" wrapText="1"/>
    </xf>
    <xf numFmtId="0" fontId="14" fillId="7" borderId="26" xfId="0" applyFont="1" applyFill="1" applyBorder="1" applyAlignment="1">
      <alignment horizontal="center" vertical="center"/>
    </xf>
    <xf numFmtId="0" fontId="14" fillId="7" borderId="27" xfId="0" applyFont="1" applyFill="1" applyBorder="1" applyAlignment="1">
      <alignment horizontal="center" vertical="center"/>
    </xf>
    <xf numFmtId="0" fontId="14" fillId="7" borderId="28" xfId="0" applyFont="1" applyFill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29511&amp;status=results&amp;category=Hommes" TargetMode="External"/><Relationship Id="rId13" Type="http://schemas.openxmlformats.org/officeDocument/2006/relationships/hyperlink" Target="https://www.sportstats.ca/display-results.xhtml?raceid=29511&amp;status=results&amp;category=Hommes" TargetMode="External"/><Relationship Id="rId18" Type="http://schemas.openxmlformats.org/officeDocument/2006/relationships/hyperlink" Target="https://www.sportstats.ca/display-results.xhtml?raceid=29511&amp;status=results&amp;category=Hommes" TargetMode="External"/><Relationship Id="rId26" Type="http://schemas.openxmlformats.org/officeDocument/2006/relationships/hyperlink" Target="https://www.sportstats.ca/display-results.xhtml?raceid=29511&amp;status=results&amp;category=Hommes" TargetMode="External"/><Relationship Id="rId3" Type="http://schemas.openxmlformats.org/officeDocument/2006/relationships/hyperlink" Target="https://www.sportstats.ca/display-results.xhtml?raceid=29511&amp;status=results&amp;category=Hommes" TargetMode="External"/><Relationship Id="rId21" Type="http://schemas.openxmlformats.org/officeDocument/2006/relationships/hyperlink" Target="https://www.sportstats.ca/display-results.xhtml?raceid=29511&amp;status=results&amp;category=Hommes" TargetMode="External"/><Relationship Id="rId34" Type="http://schemas.openxmlformats.org/officeDocument/2006/relationships/hyperlink" Target="https://www.sportstats.ca/display-results.xhtml?raceid=29510&amp;status=results&amp;category=Hommes" TargetMode="External"/><Relationship Id="rId7" Type="http://schemas.openxmlformats.org/officeDocument/2006/relationships/hyperlink" Target="https://www.sportstats.ca/display-results.xhtml?raceid=29511&amp;status=results&amp;category=Hommes" TargetMode="External"/><Relationship Id="rId12" Type="http://schemas.openxmlformats.org/officeDocument/2006/relationships/hyperlink" Target="https://www.sportstats.ca/display-results.xhtml?raceid=29511&amp;status=results&amp;category=Hommes" TargetMode="External"/><Relationship Id="rId17" Type="http://schemas.openxmlformats.org/officeDocument/2006/relationships/hyperlink" Target="https://www.sportstats.ca/display-results.xhtml?raceid=29511&amp;status=results&amp;category=Hommes" TargetMode="External"/><Relationship Id="rId25" Type="http://schemas.openxmlformats.org/officeDocument/2006/relationships/hyperlink" Target="https://www.sportstats.ca/display-results.xhtml?raceid=29511&amp;status=results&amp;category=Hommes" TargetMode="External"/><Relationship Id="rId33" Type="http://schemas.openxmlformats.org/officeDocument/2006/relationships/hyperlink" Target="https://www.sportstats.ca/display-results.xhtml?raceid=29510&amp;status=results&amp;category=Hommes" TargetMode="External"/><Relationship Id="rId2" Type="http://schemas.openxmlformats.org/officeDocument/2006/relationships/hyperlink" Target="https://www.sportstats.ca/display-results.xhtml?raceid=29511&amp;status=results&amp;category=Hommes" TargetMode="External"/><Relationship Id="rId16" Type="http://schemas.openxmlformats.org/officeDocument/2006/relationships/hyperlink" Target="https://www.sportstats.ca/display-results.xhtml?raceid=29511&amp;status=results&amp;category=Hommes" TargetMode="External"/><Relationship Id="rId20" Type="http://schemas.openxmlformats.org/officeDocument/2006/relationships/hyperlink" Target="https://www.sportstats.ca/display-results.xhtml?raceid=29511&amp;status=results&amp;category=Hommes" TargetMode="External"/><Relationship Id="rId29" Type="http://schemas.openxmlformats.org/officeDocument/2006/relationships/hyperlink" Target="https://www.sportstats.ca/display-results.xhtml?raceid=29510&amp;status=results&amp;category=Hommes" TargetMode="External"/><Relationship Id="rId1" Type="http://schemas.openxmlformats.org/officeDocument/2006/relationships/hyperlink" Target="https://www.sportstats.ca/display-results.xhtml?raceid=29511&amp;status=results&amp;category=Hommes" TargetMode="External"/><Relationship Id="rId6" Type="http://schemas.openxmlformats.org/officeDocument/2006/relationships/hyperlink" Target="https://www.sportstats.ca/display-results.xhtml?raceid=29511&amp;status=results&amp;category=Hommes" TargetMode="External"/><Relationship Id="rId11" Type="http://schemas.openxmlformats.org/officeDocument/2006/relationships/hyperlink" Target="https://www.sportstats.ca/display-results.xhtml?raceid=29511&amp;status=results&amp;category=Hommes" TargetMode="External"/><Relationship Id="rId24" Type="http://schemas.openxmlformats.org/officeDocument/2006/relationships/hyperlink" Target="https://www.sportstats.ca/display-results.xhtml?raceid=29511&amp;status=results&amp;category=Hommes" TargetMode="External"/><Relationship Id="rId32" Type="http://schemas.openxmlformats.org/officeDocument/2006/relationships/hyperlink" Target="https://www.sportstats.ca/display-results.xhtml?raceid=29510&amp;status=results&amp;category=Hommes" TargetMode="External"/><Relationship Id="rId37" Type="http://schemas.openxmlformats.org/officeDocument/2006/relationships/hyperlink" Target="https://www.sportstats.ca/display-results.xhtml?raceid=29510&amp;status=results&amp;category=Hommes" TargetMode="External"/><Relationship Id="rId5" Type="http://schemas.openxmlformats.org/officeDocument/2006/relationships/hyperlink" Target="https://www.sportstats.ca/display-results.xhtml?raceid=29511&amp;status=results&amp;category=Hommes" TargetMode="External"/><Relationship Id="rId15" Type="http://schemas.openxmlformats.org/officeDocument/2006/relationships/hyperlink" Target="https://www.sportstats.ca/display-results.xhtml?raceid=29511&amp;status=results&amp;category=Hommes" TargetMode="External"/><Relationship Id="rId23" Type="http://schemas.openxmlformats.org/officeDocument/2006/relationships/hyperlink" Target="https://www.sportstats.ca/display-results.xhtml?raceid=29511&amp;status=results&amp;category=Hommes" TargetMode="External"/><Relationship Id="rId28" Type="http://schemas.openxmlformats.org/officeDocument/2006/relationships/hyperlink" Target="https://www.sportstats.ca/display-results.xhtml?raceid=29510&amp;status=results&amp;category=Hommes" TargetMode="External"/><Relationship Id="rId36" Type="http://schemas.openxmlformats.org/officeDocument/2006/relationships/hyperlink" Target="https://www.sportstats.ca/display-results.xhtml?raceid=29510&amp;status=results&amp;category=Hommes" TargetMode="External"/><Relationship Id="rId10" Type="http://schemas.openxmlformats.org/officeDocument/2006/relationships/hyperlink" Target="https://www.sportstats.ca/display-results.xhtml?raceid=29511&amp;status=results&amp;category=Hommes" TargetMode="External"/><Relationship Id="rId19" Type="http://schemas.openxmlformats.org/officeDocument/2006/relationships/hyperlink" Target="https://www.sportstats.ca/display-results.xhtml?raceid=29511&amp;status=results&amp;category=Hommes" TargetMode="External"/><Relationship Id="rId31" Type="http://schemas.openxmlformats.org/officeDocument/2006/relationships/hyperlink" Target="https://www.sportstats.ca/display-results.xhtml?raceid=29510&amp;status=results&amp;category=Hommes" TargetMode="External"/><Relationship Id="rId4" Type="http://schemas.openxmlformats.org/officeDocument/2006/relationships/hyperlink" Target="https://www.sportstats.ca/display-results.xhtml?raceid=29511&amp;status=results&amp;category=Hommes" TargetMode="External"/><Relationship Id="rId9" Type="http://schemas.openxmlformats.org/officeDocument/2006/relationships/hyperlink" Target="https://www.sportstats.ca/display-results.xhtml?raceid=29511&amp;status=results&amp;category=Hommes" TargetMode="External"/><Relationship Id="rId14" Type="http://schemas.openxmlformats.org/officeDocument/2006/relationships/hyperlink" Target="https://www.sportstats.ca/display-results.xhtml?raceid=29511&amp;status=results&amp;category=Hommes" TargetMode="External"/><Relationship Id="rId22" Type="http://schemas.openxmlformats.org/officeDocument/2006/relationships/hyperlink" Target="https://www.sportstats.ca/display-results.xhtml?raceid=29511&amp;status=results&amp;category=Hommes" TargetMode="External"/><Relationship Id="rId27" Type="http://schemas.openxmlformats.org/officeDocument/2006/relationships/hyperlink" Target="https://www.sportstats.ca/display-results.xhtml?raceid=29511&amp;status=results&amp;category=Hommes" TargetMode="External"/><Relationship Id="rId30" Type="http://schemas.openxmlformats.org/officeDocument/2006/relationships/hyperlink" Target="https://www.sportstats.ca/display-results.xhtml?raceid=29510&amp;status=results&amp;category=Hommes" TargetMode="External"/><Relationship Id="rId35" Type="http://schemas.openxmlformats.org/officeDocument/2006/relationships/hyperlink" Target="https://www.sportstats.ca/display-results.xhtml?raceid=29510&amp;status=results&amp;category=Hommes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29511&amp;status=results&amp;category=Femmes" TargetMode="External"/><Relationship Id="rId13" Type="http://schemas.openxmlformats.org/officeDocument/2006/relationships/hyperlink" Target="https://www.sportstats.ca/display-results.xhtml?raceid=29511&amp;status=results&amp;category=Femmes" TargetMode="External"/><Relationship Id="rId18" Type="http://schemas.openxmlformats.org/officeDocument/2006/relationships/hyperlink" Target="https://www.sportstats.ca/display-results.xhtml?raceid=29511&amp;status=results&amp;category=Femmes" TargetMode="External"/><Relationship Id="rId26" Type="http://schemas.openxmlformats.org/officeDocument/2006/relationships/hyperlink" Target="https://www.sportstats.ca/display-results.xhtml?raceid=29510&amp;status=results&amp;category=Femmes" TargetMode="External"/><Relationship Id="rId3" Type="http://schemas.openxmlformats.org/officeDocument/2006/relationships/hyperlink" Target="https://www.sportstats.ca/display-results.xhtml?raceid=29511&amp;status=results&amp;category=Femmes" TargetMode="External"/><Relationship Id="rId21" Type="http://schemas.openxmlformats.org/officeDocument/2006/relationships/hyperlink" Target="https://www.sportstats.ca/display-results.xhtml?raceid=29510&amp;status=results&amp;category=Femmes" TargetMode="External"/><Relationship Id="rId7" Type="http://schemas.openxmlformats.org/officeDocument/2006/relationships/hyperlink" Target="https://www.sportstats.ca/display-results.xhtml?raceid=29511&amp;status=results&amp;category=Femmes" TargetMode="External"/><Relationship Id="rId12" Type="http://schemas.openxmlformats.org/officeDocument/2006/relationships/hyperlink" Target="https://www.sportstats.ca/display-results.xhtml?raceid=29511&amp;status=results&amp;category=Femmes" TargetMode="External"/><Relationship Id="rId17" Type="http://schemas.openxmlformats.org/officeDocument/2006/relationships/hyperlink" Target="https://www.sportstats.ca/display-results.xhtml?raceid=29511&amp;status=results&amp;category=Femmes" TargetMode="External"/><Relationship Id="rId25" Type="http://schemas.openxmlformats.org/officeDocument/2006/relationships/hyperlink" Target="https://www.sportstats.ca/display-results.xhtml?raceid=29510&amp;status=results&amp;category=Femmes" TargetMode="External"/><Relationship Id="rId2" Type="http://schemas.openxmlformats.org/officeDocument/2006/relationships/hyperlink" Target="https://www.sportstats.ca/display-results.xhtml?raceid=29511&amp;status=results&amp;category=Femmes" TargetMode="External"/><Relationship Id="rId16" Type="http://schemas.openxmlformats.org/officeDocument/2006/relationships/hyperlink" Target="https://www.sportstats.ca/display-results.xhtml?raceid=29511&amp;status=results&amp;category=Femmes" TargetMode="External"/><Relationship Id="rId20" Type="http://schemas.openxmlformats.org/officeDocument/2006/relationships/hyperlink" Target="https://www.sportstats.ca/display-results.xhtml?raceid=29511&amp;status=results&amp;category=Femmes" TargetMode="External"/><Relationship Id="rId1" Type="http://schemas.openxmlformats.org/officeDocument/2006/relationships/hyperlink" Target="https://www.sportstats.ca/display-results.xhtml?raceid=29511&amp;status=results&amp;category=Femmes" TargetMode="External"/><Relationship Id="rId6" Type="http://schemas.openxmlformats.org/officeDocument/2006/relationships/hyperlink" Target="https://www.sportstats.ca/display-results.xhtml?raceid=29511&amp;status=results&amp;category=Femmes" TargetMode="External"/><Relationship Id="rId11" Type="http://schemas.openxmlformats.org/officeDocument/2006/relationships/hyperlink" Target="https://www.sportstats.ca/display-results.xhtml?raceid=29511&amp;status=results&amp;category=Femmes" TargetMode="External"/><Relationship Id="rId24" Type="http://schemas.openxmlformats.org/officeDocument/2006/relationships/hyperlink" Target="https://www.sportstats.ca/display-results.xhtml?raceid=29510&amp;status=results&amp;category=Femmes" TargetMode="External"/><Relationship Id="rId5" Type="http://schemas.openxmlformats.org/officeDocument/2006/relationships/hyperlink" Target="https://www.sportstats.ca/display-results.xhtml?raceid=29511&amp;status=results&amp;category=Femmes" TargetMode="External"/><Relationship Id="rId15" Type="http://schemas.openxmlformats.org/officeDocument/2006/relationships/hyperlink" Target="https://www.sportstats.ca/display-results.xhtml?raceid=29511&amp;status=results&amp;category=Femmes" TargetMode="External"/><Relationship Id="rId23" Type="http://schemas.openxmlformats.org/officeDocument/2006/relationships/hyperlink" Target="https://www.sportstats.ca/display-results.xhtml?raceid=29510&amp;status=results&amp;category=Femmes" TargetMode="External"/><Relationship Id="rId10" Type="http://schemas.openxmlformats.org/officeDocument/2006/relationships/hyperlink" Target="https://www.sportstats.ca/display-results.xhtml?raceid=29511&amp;status=results&amp;category=Femmes" TargetMode="External"/><Relationship Id="rId19" Type="http://schemas.openxmlformats.org/officeDocument/2006/relationships/hyperlink" Target="https://www.sportstats.ca/display-results.xhtml?raceid=29511&amp;status=results&amp;category=Femmes" TargetMode="External"/><Relationship Id="rId4" Type="http://schemas.openxmlformats.org/officeDocument/2006/relationships/hyperlink" Target="https://www.sportstats.ca/display-results.xhtml?raceid=29511&amp;status=results&amp;category=Femmes" TargetMode="External"/><Relationship Id="rId9" Type="http://schemas.openxmlformats.org/officeDocument/2006/relationships/hyperlink" Target="https://www.sportstats.ca/display-results.xhtml?raceid=29511&amp;status=results&amp;category=Femmes" TargetMode="External"/><Relationship Id="rId14" Type="http://schemas.openxmlformats.org/officeDocument/2006/relationships/hyperlink" Target="https://www.sportstats.ca/display-results.xhtml?raceid=29511&amp;status=results&amp;category=Femmes" TargetMode="External"/><Relationship Id="rId22" Type="http://schemas.openxmlformats.org/officeDocument/2006/relationships/hyperlink" Target="https://www.sportstats.ca/display-results.xhtml?raceid=29510&amp;status=results&amp;category=Femmes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29925&amp;status=results&amp;category=Hommes" TargetMode="External"/><Relationship Id="rId18" Type="http://schemas.openxmlformats.org/officeDocument/2006/relationships/hyperlink" Target="https://www.sportstats.ca/display-results.xhtml?raceid=29925&amp;status=results&amp;category=Hommes" TargetMode="External"/><Relationship Id="rId26" Type="http://schemas.openxmlformats.org/officeDocument/2006/relationships/hyperlink" Target="https://www.sportstats.ca/display-results.xhtml?raceid=29925&amp;status=results&amp;category=Hommes" TargetMode="External"/><Relationship Id="rId39" Type="http://schemas.openxmlformats.org/officeDocument/2006/relationships/hyperlink" Target="https://www.sportstats.ca/display-results.xhtml?raceid=29925&amp;status=results&amp;category=Hommes" TargetMode="External"/><Relationship Id="rId21" Type="http://schemas.openxmlformats.org/officeDocument/2006/relationships/hyperlink" Target="https://www.sportstats.ca/display-results.xhtml?raceid=29925&amp;status=results&amp;category=Hommes" TargetMode="External"/><Relationship Id="rId34" Type="http://schemas.openxmlformats.org/officeDocument/2006/relationships/hyperlink" Target="https://www.sportstats.ca/display-results.xhtml?raceid=29925&amp;status=results&amp;category=Hommes" TargetMode="External"/><Relationship Id="rId42" Type="http://schemas.openxmlformats.org/officeDocument/2006/relationships/hyperlink" Target="https://www.sportstats.ca/display-results.xhtml?raceid=29925&amp;status=results&amp;category=Hommes" TargetMode="External"/><Relationship Id="rId47" Type="http://schemas.openxmlformats.org/officeDocument/2006/relationships/hyperlink" Target="https://www.sportstats.ca/display-results.xhtml?raceid=29925&amp;status=results&amp;category=Hommes" TargetMode="External"/><Relationship Id="rId50" Type="http://schemas.openxmlformats.org/officeDocument/2006/relationships/hyperlink" Target="https://www.sportstats.ca/display-results.xhtml?raceid=29925&amp;status=results&amp;category=Hommes" TargetMode="External"/><Relationship Id="rId55" Type="http://schemas.openxmlformats.org/officeDocument/2006/relationships/hyperlink" Target="https://www.sportstats.ca/display-results.xhtml?raceid=29925&amp;status=results&amp;category=Hommes" TargetMode="External"/><Relationship Id="rId63" Type="http://schemas.openxmlformats.org/officeDocument/2006/relationships/hyperlink" Target="https://www.sportstats.ca/display-results.xhtml?raceid=29925&amp;status=results&amp;category=Hommes" TargetMode="External"/><Relationship Id="rId68" Type="http://schemas.openxmlformats.org/officeDocument/2006/relationships/hyperlink" Target="https://www.sportstats.ca/display-results.xhtml?raceid=29925&amp;status=results&amp;category=Hommes" TargetMode="External"/><Relationship Id="rId7" Type="http://schemas.openxmlformats.org/officeDocument/2006/relationships/hyperlink" Target="https://www.sportstats.ca/display-results.xhtml?raceid=29925&amp;status=results&amp;category=Hommes" TargetMode="External"/><Relationship Id="rId71" Type="http://schemas.openxmlformats.org/officeDocument/2006/relationships/hyperlink" Target="https://www.sportstats.ca/display-results.xhtml?raceid=29925&amp;status=results&amp;category=Hommes" TargetMode="External"/><Relationship Id="rId2" Type="http://schemas.openxmlformats.org/officeDocument/2006/relationships/hyperlink" Target="https://www.sportstats.ca/display-results.xhtml?raceid=29925&amp;status=results&amp;category=Hommes" TargetMode="External"/><Relationship Id="rId16" Type="http://schemas.openxmlformats.org/officeDocument/2006/relationships/hyperlink" Target="https://www.sportstats.ca/display-results.xhtml?raceid=29925&amp;status=results&amp;category=Hommes" TargetMode="External"/><Relationship Id="rId29" Type="http://schemas.openxmlformats.org/officeDocument/2006/relationships/hyperlink" Target="https://www.sportstats.ca/display-results.xhtml?raceid=29925&amp;status=results&amp;category=Hommes" TargetMode="External"/><Relationship Id="rId11" Type="http://schemas.openxmlformats.org/officeDocument/2006/relationships/hyperlink" Target="https://www.sportstats.ca/display-results.xhtml?raceid=29925&amp;status=results&amp;category=Hommes" TargetMode="External"/><Relationship Id="rId24" Type="http://schemas.openxmlformats.org/officeDocument/2006/relationships/hyperlink" Target="https://www.sportstats.ca/display-results.xhtml?raceid=29925&amp;status=results&amp;category=Hommes" TargetMode="External"/><Relationship Id="rId32" Type="http://schemas.openxmlformats.org/officeDocument/2006/relationships/hyperlink" Target="https://www.sportstats.ca/display-results.xhtml?raceid=29925&amp;status=results&amp;category=Hommes" TargetMode="External"/><Relationship Id="rId37" Type="http://schemas.openxmlformats.org/officeDocument/2006/relationships/hyperlink" Target="https://www.sportstats.ca/display-results.xhtml?raceid=29925&amp;status=results&amp;category=Hommes" TargetMode="External"/><Relationship Id="rId40" Type="http://schemas.openxmlformats.org/officeDocument/2006/relationships/hyperlink" Target="https://www.sportstats.ca/display-results.xhtml?raceid=29925&amp;status=results&amp;category=Hommes" TargetMode="External"/><Relationship Id="rId45" Type="http://schemas.openxmlformats.org/officeDocument/2006/relationships/hyperlink" Target="https://www.sportstats.ca/display-results.xhtml?raceid=29925&amp;status=results&amp;category=Hommes" TargetMode="External"/><Relationship Id="rId53" Type="http://schemas.openxmlformats.org/officeDocument/2006/relationships/hyperlink" Target="https://www.sportstats.ca/display-results.xhtml?raceid=29925&amp;status=results&amp;category=Hommes" TargetMode="External"/><Relationship Id="rId58" Type="http://schemas.openxmlformats.org/officeDocument/2006/relationships/hyperlink" Target="https://www.sportstats.ca/display-results.xhtml?raceid=29925&amp;status=results&amp;category=Hommes" TargetMode="External"/><Relationship Id="rId66" Type="http://schemas.openxmlformats.org/officeDocument/2006/relationships/hyperlink" Target="https://www.sportstats.ca/display-results.xhtml?raceid=29925&amp;status=results&amp;category=Hommes" TargetMode="External"/><Relationship Id="rId74" Type="http://schemas.openxmlformats.org/officeDocument/2006/relationships/hyperlink" Target="https://www.sportstats.ca/display-results.xhtml?raceid=29925&amp;status=results&amp;category=Hommes" TargetMode="External"/><Relationship Id="rId5" Type="http://schemas.openxmlformats.org/officeDocument/2006/relationships/hyperlink" Target="https://www.sportstats.ca/display-results.xhtml?raceid=29925&amp;status=results&amp;category=Hommes" TargetMode="External"/><Relationship Id="rId15" Type="http://schemas.openxmlformats.org/officeDocument/2006/relationships/hyperlink" Target="https://www.sportstats.ca/display-results.xhtml?raceid=29925&amp;status=results&amp;category=Hommes" TargetMode="External"/><Relationship Id="rId23" Type="http://schemas.openxmlformats.org/officeDocument/2006/relationships/hyperlink" Target="https://www.sportstats.ca/display-results.xhtml?raceid=29925&amp;status=results&amp;category=Hommes" TargetMode="External"/><Relationship Id="rId28" Type="http://schemas.openxmlformats.org/officeDocument/2006/relationships/hyperlink" Target="https://www.sportstats.ca/display-results.xhtml?raceid=29925&amp;status=results&amp;category=Hommes" TargetMode="External"/><Relationship Id="rId36" Type="http://schemas.openxmlformats.org/officeDocument/2006/relationships/hyperlink" Target="https://www.sportstats.ca/display-results.xhtml?raceid=29925&amp;status=results&amp;category=Hommes" TargetMode="External"/><Relationship Id="rId49" Type="http://schemas.openxmlformats.org/officeDocument/2006/relationships/hyperlink" Target="https://www.sportstats.ca/display-results.xhtml?raceid=29925&amp;status=results&amp;category=Hommes" TargetMode="External"/><Relationship Id="rId57" Type="http://schemas.openxmlformats.org/officeDocument/2006/relationships/hyperlink" Target="https://www.sportstats.ca/display-results.xhtml?raceid=29925&amp;status=results&amp;category=Hommes" TargetMode="External"/><Relationship Id="rId61" Type="http://schemas.openxmlformats.org/officeDocument/2006/relationships/hyperlink" Target="https://www.sportstats.ca/display-results.xhtml?raceid=29925&amp;status=results&amp;category=Hommes" TargetMode="External"/><Relationship Id="rId10" Type="http://schemas.openxmlformats.org/officeDocument/2006/relationships/hyperlink" Target="https://www.sportstats.ca/display-results.xhtml?raceid=29925&amp;status=results&amp;category=Hommes" TargetMode="External"/><Relationship Id="rId19" Type="http://schemas.openxmlformats.org/officeDocument/2006/relationships/hyperlink" Target="https://www.sportstats.ca/display-results.xhtml?raceid=29925&amp;status=results&amp;category=Hommes" TargetMode="External"/><Relationship Id="rId31" Type="http://schemas.openxmlformats.org/officeDocument/2006/relationships/hyperlink" Target="https://www.sportstats.ca/display-results.xhtml?raceid=29925&amp;status=results&amp;category=Hommes" TargetMode="External"/><Relationship Id="rId44" Type="http://schemas.openxmlformats.org/officeDocument/2006/relationships/hyperlink" Target="https://www.sportstats.ca/display-results.xhtml?raceid=29925&amp;status=results&amp;category=Hommes" TargetMode="External"/><Relationship Id="rId52" Type="http://schemas.openxmlformats.org/officeDocument/2006/relationships/hyperlink" Target="https://www.sportstats.ca/display-results.xhtml?raceid=29925&amp;status=results&amp;category=Hommes" TargetMode="External"/><Relationship Id="rId60" Type="http://schemas.openxmlformats.org/officeDocument/2006/relationships/hyperlink" Target="https://www.sportstats.ca/display-results.xhtml?raceid=29925&amp;status=results&amp;category=Hommes" TargetMode="External"/><Relationship Id="rId65" Type="http://schemas.openxmlformats.org/officeDocument/2006/relationships/hyperlink" Target="https://www.sportstats.ca/display-results.xhtml?raceid=29925&amp;status=results&amp;category=Hommes" TargetMode="External"/><Relationship Id="rId73" Type="http://schemas.openxmlformats.org/officeDocument/2006/relationships/hyperlink" Target="https://www.sportstats.ca/display-results.xhtml?raceid=29925&amp;status=results&amp;category=Hommes" TargetMode="External"/><Relationship Id="rId4" Type="http://schemas.openxmlformats.org/officeDocument/2006/relationships/hyperlink" Target="https://www.sportstats.ca/display-results.xhtml?raceid=29925&amp;status=results&amp;category=Hommes" TargetMode="External"/><Relationship Id="rId9" Type="http://schemas.openxmlformats.org/officeDocument/2006/relationships/hyperlink" Target="https://www.sportstats.ca/display-results.xhtml?raceid=29925&amp;status=results&amp;category=Hommes" TargetMode="External"/><Relationship Id="rId14" Type="http://schemas.openxmlformats.org/officeDocument/2006/relationships/hyperlink" Target="https://www.sportstats.ca/display-results.xhtml?raceid=29925&amp;status=results&amp;category=Hommes" TargetMode="External"/><Relationship Id="rId22" Type="http://schemas.openxmlformats.org/officeDocument/2006/relationships/hyperlink" Target="https://www.sportstats.ca/display-results.xhtml?raceid=29925&amp;status=results&amp;category=Hommes" TargetMode="External"/><Relationship Id="rId27" Type="http://schemas.openxmlformats.org/officeDocument/2006/relationships/hyperlink" Target="https://www.sportstats.ca/display-results.xhtml?raceid=29925&amp;status=results&amp;category=Hommes" TargetMode="External"/><Relationship Id="rId30" Type="http://schemas.openxmlformats.org/officeDocument/2006/relationships/hyperlink" Target="https://www.sportstats.ca/display-results.xhtml?raceid=29925&amp;status=results&amp;category=Hommes" TargetMode="External"/><Relationship Id="rId35" Type="http://schemas.openxmlformats.org/officeDocument/2006/relationships/hyperlink" Target="https://www.sportstats.ca/display-results.xhtml?raceid=29925&amp;status=results&amp;category=Hommes" TargetMode="External"/><Relationship Id="rId43" Type="http://schemas.openxmlformats.org/officeDocument/2006/relationships/hyperlink" Target="https://www.sportstats.ca/display-results.xhtml?raceid=29925&amp;status=results&amp;category=Hommes" TargetMode="External"/><Relationship Id="rId48" Type="http://schemas.openxmlformats.org/officeDocument/2006/relationships/hyperlink" Target="https://www.sportstats.ca/display-results.xhtml?raceid=29925&amp;status=results&amp;category=Hommes" TargetMode="External"/><Relationship Id="rId56" Type="http://schemas.openxmlformats.org/officeDocument/2006/relationships/hyperlink" Target="https://www.sportstats.ca/display-results.xhtml?raceid=29925&amp;status=results&amp;category=Hommes" TargetMode="External"/><Relationship Id="rId64" Type="http://schemas.openxmlformats.org/officeDocument/2006/relationships/hyperlink" Target="https://www.sportstats.ca/display-results.xhtml?raceid=29925&amp;status=results&amp;category=Hommes" TargetMode="External"/><Relationship Id="rId69" Type="http://schemas.openxmlformats.org/officeDocument/2006/relationships/hyperlink" Target="https://www.sportstats.ca/display-results.xhtml?raceid=29925&amp;status=results&amp;category=Hommes" TargetMode="External"/><Relationship Id="rId8" Type="http://schemas.openxmlformats.org/officeDocument/2006/relationships/hyperlink" Target="https://www.sportstats.ca/display-results.xhtml?raceid=29925&amp;status=results&amp;category=Hommes" TargetMode="External"/><Relationship Id="rId51" Type="http://schemas.openxmlformats.org/officeDocument/2006/relationships/hyperlink" Target="https://www.sportstats.ca/display-results.xhtml?raceid=29925&amp;status=results&amp;category=Hommes" TargetMode="External"/><Relationship Id="rId72" Type="http://schemas.openxmlformats.org/officeDocument/2006/relationships/hyperlink" Target="https://www.sportstats.ca/display-results.xhtml?raceid=29925&amp;status=results&amp;category=Hommes" TargetMode="External"/><Relationship Id="rId3" Type="http://schemas.openxmlformats.org/officeDocument/2006/relationships/hyperlink" Target="https://www.sportstats.ca/display-results.xhtml?raceid=29925&amp;status=results&amp;category=Hommes" TargetMode="External"/><Relationship Id="rId12" Type="http://schemas.openxmlformats.org/officeDocument/2006/relationships/hyperlink" Target="https://www.sportstats.ca/display-results.xhtml?raceid=29925&amp;status=results&amp;category=Hommes" TargetMode="External"/><Relationship Id="rId17" Type="http://schemas.openxmlformats.org/officeDocument/2006/relationships/hyperlink" Target="https://www.sportstats.ca/display-results.xhtml?raceid=29925&amp;status=results&amp;category=Hommes" TargetMode="External"/><Relationship Id="rId25" Type="http://schemas.openxmlformats.org/officeDocument/2006/relationships/hyperlink" Target="https://www.sportstats.ca/display-results.xhtml?raceid=29925&amp;status=results&amp;category=Hommes" TargetMode="External"/><Relationship Id="rId33" Type="http://schemas.openxmlformats.org/officeDocument/2006/relationships/hyperlink" Target="https://www.sportstats.ca/display-results.xhtml?raceid=29925&amp;status=results&amp;category=Hommes" TargetMode="External"/><Relationship Id="rId38" Type="http://schemas.openxmlformats.org/officeDocument/2006/relationships/hyperlink" Target="https://www.sportstats.ca/display-results.xhtml?raceid=29925&amp;status=results&amp;category=Hommes" TargetMode="External"/><Relationship Id="rId46" Type="http://schemas.openxmlformats.org/officeDocument/2006/relationships/hyperlink" Target="https://www.sportstats.ca/display-results.xhtml?raceid=29925&amp;status=results&amp;category=Hommes" TargetMode="External"/><Relationship Id="rId59" Type="http://schemas.openxmlformats.org/officeDocument/2006/relationships/hyperlink" Target="https://www.sportstats.ca/display-results.xhtml?raceid=29925&amp;status=results&amp;category=Hommes" TargetMode="External"/><Relationship Id="rId67" Type="http://schemas.openxmlformats.org/officeDocument/2006/relationships/hyperlink" Target="https://www.sportstats.ca/display-results.xhtml?raceid=29925&amp;status=results&amp;category=Hommes" TargetMode="External"/><Relationship Id="rId20" Type="http://schemas.openxmlformats.org/officeDocument/2006/relationships/hyperlink" Target="https://www.sportstats.ca/display-results.xhtml?raceid=29925&amp;status=results&amp;category=Hommes" TargetMode="External"/><Relationship Id="rId41" Type="http://schemas.openxmlformats.org/officeDocument/2006/relationships/hyperlink" Target="https://www.sportstats.ca/display-results.xhtml?raceid=29925&amp;status=results&amp;category=Hommes" TargetMode="External"/><Relationship Id="rId54" Type="http://schemas.openxmlformats.org/officeDocument/2006/relationships/hyperlink" Target="https://www.sportstats.ca/display-results.xhtml?raceid=29925&amp;status=results&amp;category=Hommes" TargetMode="External"/><Relationship Id="rId62" Type="http://schemas.openxmlformats.org/officeDocument/2006/relationships/hyperlink" Target="https://www.sportstats.ca/display-results.xhtml?raceid=29925&amp;status=results&amp;category=Hommes" TargetMode="External"/><Relationship Id="rId70" Type="http://schemas.openxmlformats.org/officeDocument/2006/relationships/hyperlink" Target="https://www.sportstats.ca/display-results.xhtml?raceid=29925&amp;status=results&amp;category=Hommes" TargetMode="External"/><Relationship Id="rId75" Type="http://schemas.openxmlformats.org/officeDocument/2006/relationships/printerSettings" Target="../printerSettings/printerSettings4.bin"/><Relationship Id="rId1" Type="http://schemas.openxmlformats.org/officeDocument/2006/relationships/hyperlink" Target="https://www.sportstats.ca/display-results.xhtml?raceid=29925&amp;status=results&amp;category=Hommes" TargetMode="External"/><Relationship Id="rId6" Type="http://schemas.openxmlformats.org/officeDocument/2006/relationships/hyperlink" Target="https://www.sportstats.ca/display-results.xhtml?raceid=29925&amp;status=results&amp;category=Hommes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29925&amp;status=results&amp;category=Femmes" TargetMode="External"/><Relationship Id="rId13" Type="http://schemas.openxmlformats.org/officeDocument/2006/relationships/hyperlink" Target="https://www.sportstats.ca/display-results.xhtml?raceid=29925&amp;status=results&amp;category=Femmes" TargetMode="External"/><Relationship Id="rId18" Type="http://schemas.openxmlformats.org/officeDocument/2006/relationships/hyperlink" Target="https://www.sportstats.ca/display-results.xhtml?raceid=29925&amp;status=results&amp;category=Femmes" TargetMode="External"/><Relationship Id="rId3" Type="http://schemas.openxmlformats.org/officeDocument/2006/relationships/hyperlink" Target="https://www.sportstats.ca/display-results.xhtml?raceid=29925&amp;status=results&amp;category=Femmes" TargetMode="External"/><Relationship Id="rId21" Type="http://schemas.openxmlformats.org/officeDocument/2006/relationships/hyperlink" Target="https://www.sportstats.ca/display-results.xhtml?raceid=29925&amp;status=results&amp;category=Femmes" TargetMode="External"/><Relationship Id="rId7" Type="http://schemas.openxmlformats.org/officeDocument/2006/relationships/hyperlink" Target="https://www.sportstats.ca/display-results.xhtml?raceid=29925&amp;status=results&amp;category=Femmes" TargetMode="External"/><Relationship Id="rId12" Type="http://schemas.openxmlformats.org/officeDocument/2006/relationships/hyperlink" Target="https://www.sportstats.ca/display-results.xhtml?raceid=29925&amp;status=results&amp;category=Femmes" TargetMode="External"/><Relationship Id="rId17" Type="http://schemas.openxmlformats.org/officeDocument/2006/relationships/hyperlink" Target="https://www.sportstats.ca/display-results.xhtml?raceid=29925&amp;status=results&amp;category=Femmes" TargetMode="External"/><Relationship Id="rId2" Type="http://schemas.openxmlformats.org/officeDocument/2006/relationships/hyperlink" Target="https://www.sportstats.ca/display-results.xhtml?raceid=29925&amp;status=results&amp;category=Femmes" TargetMode="External"/><Relationship Id="rId16" Type="http://schemas.openxmlformats.org/officeDocument/2006/relationships/hyperlink" Target="https://www.sportstats.ca/display-results.xhtml?raceid=29925&amp;status=results&amp;category=Femmes" TargetMode="External"/><Relationship Id="rId20" Type="http://schemas.openxmlformats.org/officeDocument/2006/relationships/hyperlink" Target="https://www.sportstats.ca/display-results.xhtml?raceid=29925&amp;status=results&amp;category=Femmes" TargetMode="External"/><Relationship Id="rId1" Type="http://schemas.openxmlformats.org/officeDocument/2006/relationships/hyperlink" Target="https://www.sportstats.ca/display-results.xhtml?raceid=29925&amp;status=results&amp;category=Femmes" TargetMode="External"/><Relationship Id="rId6" Type="http://schemas.openxmlformats.org/officeDocument/2006/relationships/hyperlink" Target="https://www.sportstats.ca/display-results.xhtml?raceid=29925&amp;status=results&amp;category=Femmes" TargetMode="External"/><Relationship Id="rId11" Type="http://schemas.openxmlformats.org/officeDocument/2006/relationships/hyperlink" Target="https://www.sportstats.ca/display-results.xhtml?raceid=29925&amp;status=results&amp;category=Femmes" TargetMode="External"/><Relationship Id="rId5" Type="http://schemas.openxmlformats.org/officeDocument/2006/relationships/hyperlink" Target="https://www.sportstats.ca/display-results.xhtml?raceid=29925&amp;status=results&amp;category=Femmes" TargetMode="External"/><Relationship Id="rId15" Type="http://schemas.openxmlformats.org/officeDocument/2006/relationships/hyperlink" Target="https://www.sportstats.ca/display-results.xhtml?raceid=29925&amp;status=results&amp;category=Femmes" TargetMode="External"/><Relationship Id="rId23" Type="http://schemas.openxmlformats.org/officeDocument/2006/relationships/hyperlink" Target="https://www.sportstats.ca/display-results.xhtml?raceid=29925&amp;status=results&amp;category=Femmes" TargetMode="External"/><Relationship Id="rId10" Type="http://schemas.openxmlformats.org/officeDocument/2006/relationships/hyperlink" Target="https://www.sportstats.ca/display-results.xhtml?raceid=29925&amp;status=results&amp;category=Femmes" TargetMode="External"/><Relationship Id="rId19" Type="http://schemas.openxmlformats.org/officeDocument/2006/relationships/hyperlink" Target="https://www.sportstats.ca/display-results.xhtml?raceid=29925&amp;status=results&amp;category=Femmes" TargetMode="External"/><Relationship Id="rId4" Type="http://schemas.openxmlformats.org/officeDocument/2006/relationships/hyperlink" Target="https://www.sportstats.ca/display-results.xhtml?raceid=29925&amp;status=results&amp;category=Femmes" TargetMode="External"/><Relationship Id="rId9" Type="http://schemas.openxmlformats.org/officeDocument/2006/relationships/hyperlink" Target="https://www.sportstats.ca/display-results.xhtml?raceid=29925&amp;status=results&amp;category=Femmes" TargetMode="External"/><Relationship Id="rId14" Type="http://schemas.openxmlformats.org/officeDocument/2006/relationships/hyperlink" Target="https://www.sportstats.ca/display-results.xhtml?raceid=29925&amp;status=results&amp;category=Femmes" TargetMode="External"/><Relationship Id="rId22" Type="http://schemas.openxmlformats.org/officeDocument/2006/relationships/hyperlink" Target="https://www.sportstats.ca/display-results.xhtml?raceid=29925&amp;status=results&amp;category=Femmes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218" TargetMode="External"/><Relationship Id="rId13" Type="http://schemas.openxmlformats.org/officeDocument/2006/relationships/hyperlink" Target="https://www.sportstats.ca/display-results.xhtml?raceid=40218" TargetMode="External"/><Relationship Id="rId18" Type="http://schemas.openxmlformats.org/officeDocument/2006/relationships/hyperlink" Target="https://www.sportstats.ca/display-results.xhtml?raceid=40218" TargetMode="External"/><Relationship Id="rId3" Type="http://schemas.openxmlformats.org/officeDocument/2006/relationships/hyperlink" Target="https://www.sportstats.ca/display-results.xhtml?raceid=40218" TargetMode="External"/><Relationship Id="rId21" Type="http://schemas.openxmlformats.org/officeDocument/2006/relationships/hyperlink" Target="https://www.sportstats.ca/display-results.xhtml?raceid=40218" TargetMode="External"/><Relationship Id="rId7" Type="http://schemas.openxmlformats.org/officeDocument/2006/relationships/hyperlink" Target="https://www.sportstats.ca/display-results.xhtml?raceid=40218" TargetMode="External"/><Relationship Id="rId12" Type="http://schemas.openxmlformats.org/officeDocument/2006/relationships/hyperlink" Target="https://www.sportstats.ca/display-results.xhtml?raceid=40218" TargetMode="External"/><Relationship Id="rId17" Type="http://schemas.openxmlformats.org/officeDocument/2006/relationships/hyperlink" Target="https://www.sportstats.ca/display-results.xhtml?raceid=40218" TargetMode="External"/><Relationship Id="rId2" Type="http://schemas.openxmlformats.org/officeDocument/2006/relationships/hyperlink" Target="https://www.sportstats.ca/display-results.xhtml?raceid=40218" TargetMode="External"/><Relationship Id="rId16" Type="http://schemas.openxmlformats.org/officeDocument/2006/relationships/hyperlink" Target="https://www.sportstats.ca/display-results.xhtml?raceid=40218" TargetMode="External"/><Relationship Id="rId20" Type="http://schemas.openxmlformats.org/officeDocument/2006/relationships/hyperlink" Target="https://www.sportstats.ca/display-results.xhtml?raceid=40218" TargetMode="External"/><Relationship Id="rId1" Type="http://schemas.openxmlformats.org/officeDocument/2006/relationships/hyperlink" Target="https://www.sportstats.ca/display-results.xhtml?raceid=40218" TargetMode="External"/><Relationship Id="rId6" Type="http://schemas.openxmlformats.org/officeDocument/2006/relationships/hyperlink" Target="https://www.sportstats.ca/display-results.xhtml?raceid=40218" TargetMode="External"/><Relationship Id="rId11" Type="http://schemas.openxmlformats.org/officeDocument/2006/relationships/hyperlink" Target="https://www.sportstats.ca/display-results.xhtml?raceid=40218" TargetMode="External"/><Relationship Id="rId5" Type="http://schemas.openxmlformats.org/officeDocument/2006/relationships/hyperlink" Target="https://www.sportstats.ca/display-results.xhtml?raceid=40218" TargetMode="External"/><Relationship Id="rId15" Type="http://schemas.openxmlformats.org/officeDocument/2006/relationships/hyperlink" Target="https://www.sportstats.ca/display-results.xhtml?raceid=40218" TargetMode="External"/><Relationship Id="rId10" Type="http://schemas.openxmlformats.org/officeDocument/2006/relationships/hyperlink" Target="https://www.sportstats.ca/display-results.xhtml?raceid=40218" TargetMode="External"/><Relationship Id="rId19" Type="http://schemas.openxmlformats.org/officeDocument/2006/relationships/hyperlink" Target="https://www.sportstats.ca/display-results.xhtml?raceid=40218" TargetMode="External"/><Relationship Id="rId4" Type="http://schemas.openxmlformats.org/officeDocument/2006/relationships/hyperlink" Target="https://www.sportstats.ca/display-results.xhtml?raceid=40218" TargetMode="External"/><Relationship Id="rId9" Type="http://schemas.openxmlformats.org/officeDocument/2006/relationships/hyperlink" Target="https://www.sportstats.ca/display-results.xhtml?raceid=40218" TargetMode="External"/><Relationship Id="rId14" Type="http://schemas.openxmlformats.org/officeDocument/2006/relationships/hyperlink" Target="https://www.sportstats.ca/display-results.xhtml?raceid=40218" TargetMode="External"/><Relationship Id="rId22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219" TargetMode="External"/><Relationship Id="rId13" Type="http://schemas.openxmlformats.org/officeDocument/2006/relationships/hyperlink" Target="https://www.sportstats.ca/display-results.xhtml?raceid=40219" TargetMode="External"/><Relationship Id="rId18" Type="http://schemas.openxmlformats.org/officeDocument/2006/relationships/hyperlink" Target="https://www.sportstats.ca/display-results.xhtml?raceid=40219" TargetMode="External"/><Relationship Id="rId3" Type="http://schemas.openxmlformats.org/officeDocument/2006/relationships/hyperlink" Target="https://www.sportstats.ca/display-results.xhtml?raceid=40219" TargetMode="External"/><Relationship Id="rId21" Type="http://schemas.openxmlformats.org/officeDocument/2006/relationships/hyperlink" Target="https://www.sportstats.ca/display-results.xhtml?raceid=40219" TargetMode="External"/><Relationship Id="rId7" Type="http://schemas.openxmlformats.org/officeDocument/2006/relationships/hyperlink" Target="https://www.sportstats.ca/display-results.xhtml?raceid=40219" TargetMode="External"/><Relationship Id="rId12" Type="http://schemas.openxmlformats.org/officeDocument/2006/relationships/hyperlink" Target="https://www.sportstats.ca/display-results.xhtml?raceid=40219" TargetMode="External"/><Relationship Id="rId17" Type="http://schemas.openxmlformats.org/officeDocument/2006/relationships/hyperlink" Target="https://www.sportstats.ca/display-results.xhtml?raceid=40219" TargetMode="External"/><Relationship Id="rId25" Type="http://schemas.openxmlformats.org/officeDocument/2006/relationships/printerSettings" Target="../printerSettings/printerSettings6.bin"/><Relationship Id="rId2" Type="http://schemas.openxmlformats.org/officeDocument/2006/relationships/hyperlink" Target="https://www.sportstats.ca/display-results.xhtml?raceid=40219" TargetMode="External"/><Relationship Id="rId16" Type="http://schemas.openxmlformats.org/officeDocument/2006/relationships/hyperlink" Target="https://www.sportstats.ca/display-results.xhtml?raceid=40219" TargetMode="External"/><Relationship Id="rId20" Type="http://schemas.openxmlformats.org/officeDocument/2006/relationships/hyperlink" Target="https://www.sportstats.ca/display-results.xhtml?raceid=40219" TargetMode="External"/><Relationship Id="rId1" Type="http://schemas.openxmlformats.org/officeDocument/2006/relationships/hyperlink" Target="https://www.sportstats.ca/display-results.xhtml?raceid=40219" TargetMode="External"/><Relationship Id="rId6" Type="http://schemas.openxmlformats.org/officeDocument/2006/relationships/hyperlink" Target="https://www.sportstats.ca/display-results.xhtml?raceid=40219" TargetMode="External"/><Relationship Id="rId11" Type="http://schemas.openxmlformats.org/officeDocument/2006/relationships/hyperlink" Target="https://www.sportstats.ca/display-results.xhtml?raceid=40219" TargetMode="External"/><Relationship Id="rId24" Type="http://schemas.openxmlformats.org/officeDocument/2006/relationships/hyperlink" Target="https://www.sportstats.ca/display-results.xhtml?raceid=40219" TargetMode="External"/><Relationship Id="rId5" Type="http://schemas.openxmlformats.org/officeDocument/2006/relationships/hyperlink" Target="https://www.sportstats.ca/display-results.xhtml?raceid=40219" TargetMode="External"/><Relationship Id="rId15" Type="http://schemas.openxmlformats.org/officeDocument/2006/relationships/hyperlink" Target="https://www.sportstats.ca/display-results.xhtml?raceid=40219" TargetMode="External"/><Relationship Id="rId23" Type="http://schemas.openxmlformats.org/officeDocument/2006/relationships/hyperlink" Target="https://www.sportstats.ca/display-results.xhtml?raceid=40219" TargetMode="External"/><Relationship Id="rId10" Type="http://schemas.openxmlformats.org/officeDocument/2006/relationships/hyperlink" Target="https://www.sportstats.ca/display-results.xhtml?raceid=40219" TargetMode="External"/><Relationship Id="rId19" Type="http://schemas.openxmlformats.org/officeDocument/2006/relationships/hyperlink" Target="https://www.sportstats.ca/display-results.xhtml?raceid=40219" TargetMode="External"/><Relationship Id="rId4" Type="http://schemas.openxmlformats.org/officeDocument/2006/relationships/hyperlink" Target="https://www.sportstats.ca/display-results.xhtml?raceid=40219" TargetMode="External"/><Relationship Id="rId9" Type="http://schemas.openxmlformats.org/officeDocument/2006/relationships/hyperlink" Target="https://www.sportstats.ca/display-results.xhtml?raceid=40219" TargetMode="External"/><Relationship Id="rId14" Type="http://schemas.openxmlformats.org/officeDocument/2006/relationships/hyperlink" Target="https://www.sportstats.ca/display-results.xhtml?raceid=40219" TargetMode="External"/><Relationship Id="rId22" Type="http://schemas.openxmlformats.org/officeDocument/2006/relationships/hyperlink" Target="https://www.sportstats.ca/display-results.xhtml?raceid=40219" TargetMode="External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220" TargetMode="External"/><Relationship Id="rId13" Type="http://schemas.openxmlformats.org/officeDocument/2006/relationships/hyperlink" Target="https://www.sportstats.ca/display-results.xhtml?raceid=40220" TargetMode="External"/><Relationship Id="rId3" Type="http://schemas.openxmlformats.org/officeDocument/2006/relationships/hyperlink" Target="https://www.sportstats.ca/display-results.xhtml?raceid=40220" TargetMode="External"/><Relationship Id="rId7" Type="http://schemas.openxmlformats.org/officeDocument/2006/relationships/hyperlink" Target="https://www.sportstats.ca/display-results.xhtml?raceid=40220" TargetMode="External"/><Relationship Id="rId12" Type="http://schemas.openxmlformats.org/officeDocument/2006/relationships/hyperlink" Target="https://www.sportstats.ca/display-results.xhtml?raceid=40220" TargetMode="External"/><Relationship Id="rId2" Type="http://schemas.openxmlformats.org/officeDocument/2006/relationships/hyperlink" Target="https://www.sportstats.ca/display-results.xhtml?raceid=40220" TargetMode="External"/><Relationship Id="rId1" Type="http://schemas.openxmlformats.org/officeDocument/2006/relationships/hyperlink" Target="https://www.sportstats.ca/display-results.xhtml?raceid=40220" TargetMode="External"/><Relationship Id="rId6" Type="http://schemas.openxmlformats.org/officeDocument/2006/relationships/hyperlink" Target="https://www.sportstats.ca/display-results.xhtml?raceid=40220" TargetMode="External"/><Relationship Id="rId11" Type="http://schemas.openxmlformats.org/officeDocument/2006/relationships/hyperlink" Target="https://www.sportstats.ca/display-results.xhtml?raceid=40220" TargetMode="External"/><Relationship Id="rId5" Type="http://schemas.openxmlformats.org/officeDocument/2006/relationships/hyperlink" Target="https://www.sportstats.ca/display-results.xhtml?raceid=40220" TargetMode="External"/><Relationship Id="rId10" Type="http://schemas.openxmlformats.org/officeDocument/2006/relationships/hyperlink" Target="https://www.sportstats.ca/display-results.xhtml?raceid=40220" TargetMode="External"/><Relationship Id="rId4" Type="http://schemas.openxmlformats.org/officeDocument/2006/relationships/hyperlink" Target="https://www.sportstats.ca/display-results.xhtml?raceid=40220" TargetMode="External"/><Relationship Id="rId9" Type="http://schemas.openxmlformats.org/officeDocument/2006/relationships/hyperlink" Target="https://www.sportstats.ca/display-results.xhtml?raceid=40220" TargetMode="External"/><Relationship Id="rId14" Type="http://schemas.openxmlformats.org/officeDocument/2006/relationships/hyperlink" Target="https://www.sportstats.ca/display-results.xhtml?raceid=40220" TargetMode="External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221" TargetMode="External"/><Relationship Id="rId13" Type="http://schemas.openxmlformats.org/officeDocument/2006/relationships/hyperlink" Target="https://www.sportstats.ca/display-results.xhtml?raceid=40221" TargetMode="External"/><Relationship Id="rId18" Type="http://schemas.openxmlformats.org/officeDocument/2006/relationships/hyperlink" Target="https://www.sportstats.ca/display-results.xhtml?raceid=40221" TargetMode="External"/><Relationship Id="rId26" Type="http://schemas.openxmlformats.org/officeDocument/2006/relationships/hyperlink" Target="https://www.sportstats.ca/display-results.xhtml?raceid=40221" TargetMode="External"/><Relationship Id="rId3" Type="http://schemas.openxmlformats.org/officeDocument/2006/relationships/hyperlink" Target="https://www.sportstats.ca/display-results.xhtml?raceid=40221" TargetMode="External"/><Relationship Id="rId21" Type="http://schemas.openxmlformats.org/officeDocument/2006/relationships/hyperlink" Target="https://www.sportstats.ca/display-results.xhtml?raceid=40221" TargetMode="External"/><Relationship Id="rId7" Type="http://schemas.openxmlformats.org/officeDocument/2006/relationships/hyperlink" Target="https://www.sportstats.ca/display-results.xhtml?raceid=40221" TargetMode="External"/><Relationship Id="rId12" Type="http://schemas.openxmlformats.org/officeDocument/2006/relationships/hyperlink" Target="https://www.sportstats.ca/display-results.xhtml?raceid=40221" TargetMode="External"/><Relationship Id="rId17" Type="http://schemas.openxmlformats.org/officeDocument/2006/relationships/hyperlink" Target="https://www.sportstats.ca/display-results.xhtml?raceid=40221" TargetMode="External"/><Relationship Id="rId25" Type="http://schemas.openxmlformats.org/officeDocument/2006/relationships/hyperlink" Target="https://www.sportstats.ca/display-results.xhtml?raceid=40221" TargetMode="External"/><Relationship Id="rId2" Type="http://schemas.openxmlformats.org/officeDocument/2006/relationships/hyperlink" Target="https://www.sportstats.ca/display-results.xhtml?raceid=40221" TargetMode="External"/><Relationship Id="rId16" Type="http://schemas.openxmlformats.org/officeDocument/2006/relationships/hyperlink" Target="https://www.sportstats.ca/display-results.xhtml?raceid=40221" TargetMode="External"/><Relationship Id="rId20" Type="http://schemas.openxmlformats.org/officeDocument/2006/relationships/hyperlink" Target="https://www.sportstats.ca/display-results.xhtml?raceid=40221" TargetMode="External"/><Relationship Id="rId29" Type="http://schemas.openxmlformats.org/officeDocument/2006/relationships/hyperlink" Target="https://www.sportstats.ca/display-results.xhtml?raceid=40221" TargetMode="External"/><Relationship Id="rId1" Type="http://schemas.openxmlformats.org/officeDocument/2006/relationships/hyperlink" Target="https://www.sportstats.ca/display-results.xhtml?raceid=40221" TargetMode="External"/><Relationship Id="rId6" Type="http://schemas.openxmlformats.org/officeDocument/2006/relationships/hyperlink" Target="https://www.sportstats.ca/display-results.xhtml?raceid=40221" TargetMode="External"/><Relationship Id="rId11" Type="http://schemas.openxmlformats.org/officeDocument/2006/relationships/hyperlink" Target="https://www.sportstats.ca/display-results.xhtml?raceid=40221" TargetMode="External"/><Relationship Id="rId24" Type="http://schemas.openxmlformats.org/officeDocument/2006/relationships/hyperlink" Target="https://www.sportstats.ca/display-results.xhtml?raceid=40221" TargetMode="External"/><Relationship Id="rId5" Type="http://schemas.openxmlformats.org/officeDocument/2006/relationships/hyperlink" Target="https://www.sportstats.ca/display-results.xhtml?raceid=40221" TargetMode="External"/><Relationship Id="rId15" Type="http://schemas.openxmlformats.org/officeDocument/2006/relationships/hyperlink" Target="https://www.sportstats.ca/display-results.xhtml?raceid=40221" TargetMode="External"/><Relationship Id="rId23" Type="http://schemas.openxmlformats.org/officeDocument/2006/relationships/hyperlink" Target="https://www.sportstats.ca/display-results.xhtml?raceid=40221" TargetMode="External"/><Relationship Id="rId28" Type="http://schemas.openxmlformats.org/officeDocument/2006/relationships/hyperlink" Target="https://www.sportstats.ca/display-results.xhtml?raceid=40221" TargetMode="External"/><Relationship Id="rId10" Type="http://schemas.openxmlformats.org/officeDocument/2006/relationships/hyperlink" Target="https://www.sportstats.ca/display-results.xhtml?raceid=40221" TargetMode="External"/><Relationship Id="rId19" Type="http://schemas.openxmlformats.org/officeDocument/2006/relationships/hyperlink" Target="https://www.sportstats.ca/display-results.xhtml?raceid=40221" TargetMode="External"/><Relationship Id="rId4" Type="http://schemas.openxmlformats.org/officeDocument/2006/relationships/hyperlink" Target="https://www.sportstats.ca/display-results.xhtml?raceid=40221" TargetMode="External"/><Relationship Id="rId9" Type="http://schemas.openxmlformats.org/officeDocument/2006/relationships/hyperlink" Target="https://www.sportstats.ca/display-results.xhtml?raceid=40221" TargetMode="External"/><Relationship Id="rId14" Type="http://schemas.openxmlformats.org/officeDocument/2006/relationships/hyperlink" Target="https://www.sportstats.ca/display-results.xhtml?raceid=40221" TargetMode="External"/><Relationship Id="rId22" Type="http://schemas.openxmlformats.org/officeDocument/2006/relationships/hyperlink" Target="https://www.sportstats.ca/display-results.xhtml?raceid=40221" TargetMode="External"/><Relationship Id="rId27" Type="http://schemas.openxmlformats.org/officeDocument/2006/relationships/hyperlink" Target="https://www.sportstats.ca/display-results.xhtml?raceid=40221" TargetMode="External"/><Relationship Id="rId30" Type="http://schemas.openxmlformats.org/officeDocument/2006/relationships/hyperlink" Target="https://www.sportstats.ca/display-results.xhtml?raceid=40221" TargetMode="External"/></Relationships>
</file>

<file path=xl/worksheets/_rels/sheet13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40412" TargetMode="External"/><Relationship Id="rId18" Type="http://schemas.openxmlformats.org/officeDocument/2006/relationships/hyperlink" Target="https://www.sportstats.ca/display-results.xhtml?raceid=40412" TargetMode="External"/><Relationship Id="rId26" Type="http://schemas.openxmlformats.org/officeDocument/2006/relationships/hyperlink" Target="https://www.sportstats.ca/display-results.xhtml?raceid=40412" TargetMode="External"/><Relationship Id="rId39" Type="http://schemas.openxmlformats.org/officeDocument/2006/relationships/hyperlink" Target="https://www.sportstats.ca/display-results.xhtml?raceid=40412" TargetMode="External"/><Relationship Id="rId21" Type="http://schemas.openxmlformats.org/officeDocument/2006/relationships/hyperlink" Target="https://www.sportstats.ca/display-results.xhtml?raceid=40412" TargetMode="External"/><Relationship Id="rId34" Type="http://schemas.openxmlformats.org/officeDocument/2006/relationships/hyperlink" Target="https://www.sportstats.ca/display-results.xhtml?raceid=40412" TargetMode="External"/><Relationship Id="rId42" Type="http://schemas.openxmlformats.org/officeDocument/2006/relationships/hyperlink" Target="https://www.sportstats.ca/display-results.xhtml?raceid=40412" TargetMode="External"/><Relationship Id="rId47" Type="http://schemas.openxmlformats.org/officeDocument/2006/relationships/hyperlink" Target="https://www.sportstats.ca/display-results.xhtml?raceid=40412" TargetMode="External"/><Relationship Id="rId50" Type="http://schemas.openxmlformats.org/officeDocument/2006/relationships/hyperlink" Target="https://www.sportstats.ca/display-results.xhtml?raceid=40412" TargetMode="External"/><Relationship Id="rId55" Type="http://schemas.openxmlformats.org/officeDocument/2006/relationships/hyperlink" Target="https://www.sportstats.ca/display-results.xhtml?raceid=40412" TargetMode="External"/><Relationship Id="rId63" Type="http://schemas.openxmlformats.org/officeDocument/2006/relationships/hyperlink" Target="https://www.sportstats.ca/display-results.xhtml?raceid=40412" TargetMode="External"/><Relationship Id="rId68" Type="http://schemas.openxmlformats.org/officeDocument/2006/relationships/hyperlink" Target="https://www.sportstats.ca/display-results.xhtml?raceid=40412" TargetMode="External"/><Relationship Id="rId76" Type="http://schemas.openxmlformats.org/officeDocument/2006/relationships/hyperlink" Target="https://www.sportstats.ca/display-results.xhtml?raceid=40412" TargetMode="External"/><Relationship Id="rId7" Type="http://schemas.openxmlformats.org/officeDocument/2006/relationships/hyperlink" Target="https://www.sportstats.ca/display-results.xhtml?raceid=40412" TargetMode="External"/><Relationship Id="rId71" Type="http://schemas.openxmlformats.org/officeDocument/2006/relationships/hyperlink" Target="https://www.sportstats.ca/display-results.xhtml?raceid=40412" TargetMode="External"/><Relationship Id="rId2" Type="http://schemas.openxmlformats.org/officeDocument/2006/relationships/hyperlink" Target="https://www.sportstats.ca/display-results.xhtml?raceid=40412" TargetMode="External"/><Relationship Id="rId16" Type="http://schemas.openxmlformats.org/officeDocument/2006/relationships/hyperlink" Target="https://www.sportstats.ca/display-results.xhtml?raceid=40412" TargetMode="External"/><Relationship Id="rId29" Type="http://schemas.openxmlformats.org/officeDocument/2006/relationships/hyperlink" Target="https://www.sportstats.ca/display-results.xhtml?raceid=40412" TargetMode="External"/><Relationship Id="rId11" Type="http://schemas.openxmlformats.org/officeDocument/2006/relationships/hyperlink" Target="https://www.sportstats.ca/display-results.xhtml?raceid=40412" TargetMode="External"/><Relationship Id="rId24" Type="http://schemas.openxmlformats.org/officeDocument/2006/relationships/hyperlink" Target="https://www.sportstats.ca/display-results.xhtml?raceid=40412" TargetMode="External"/><Relationship Id="rId32" Type="http://schemas.openxmlformats.org/officeDocument/2006/relationships/hyperlink" Target="https://www.sportstats.ca/display-results.xhtml?raceid=40412" TargetMode="External"/><Relationship Id="rId37" Type="http://schemas.openxmlformats.org/officeDocument/2006/relationships/hyperlink" Target="https://www.sportstats.ca/display-results.xhtml?raceid=40412" TargetMode="External"/><Relationship Id="rId40" Type="http://schemas.openxmlformats.org/officeDocument/2006/relationships/hyperlink" Target="https://www.sportstats.ca/display-results.xhtml?raceid=40412" TargetMode="External"/><Relationship Id="rId45" Type="http://schemas.openxmlformats.org/officeDocument/2006/relationships/hyperlink" Target="https://www.sportstats.ca/display-results.xhtml?raceid=40412" TargetMode="External"/><Relationship Id="rId53" Type="http://schemas.openxmlformats.org/officeDocument/2006/relationships/hyperlink" Target="https://www.sportstats.ca/display-results.xhtml?raceid=40412" TargetMode="External"/><Relationship Id="rId58" Type="http://schemas.openxmlformats.org/officeDocument/2006/relationships/hyperlink" Target="https://www.sportstats.ca/display-results.xhtml?raceid=40412" TargetMode="External"/><Relationship Id="rId66" Type="http://schemas.openxmlformats.org/officeDocument/2006/relationships/hyperlink" Target="https://www.sportstats.ca/display-results.xhtml?raceid=40412" TargetMode="External"/><Relationship Id="rId74" Type="http://schemas.openxmlformats.org/officeDocument/2006/relationships/hyperlink" Target="https://www.sportstats.ca/display-results.xhtml?raceid=40412" TargetMode="External"/><Relationship Id="rId79" Type="http://schemas.openxmlformats.org/officeDocument/2006/relationships/hyperlink" Target="https://www.sportstats.ca/display-results.xhtml?raceid=40412" TargetMode="External"/><Relationship Id="rId5" Type="http://schemas.openxmlformats.org/officeDocument/2006/relationships/hyperlink" Target="https://www.sportstats.ca/display-results.xhtml?raceid=40412" TargetMode="External"/><Relationship Id="rId61" Type="http://schemas.openxmlformats.org/officeDocument/2006/relationships/hyperlink" Target="https://www.sportstats.ca/display-results.xhtml?raceid=40412" TargetMode="External"/><Relationship Id="rId10" Type="http://schemas.openxmlformats.org/officeDocument/2006/relationships/hyperlink" Target="https://www.sportstats.ca/display-results.xhtml?raceid=40412" TargetMode="External"/><Relationship Id="rId19" Type="http://schemas.openxmlformats.org/officeDocument/2006/relationships/hyperlink" Target="https://www.sportstats.ca/display-results.xhtml?raceid=40412" TargetMode="External"/><Relationship Id="rId31" Type="http://schemas.openxmlformats.org/officeDocument/2006/relationships/hyperlink" Target="https://www.sportstats.ca/display-results.xhtml?raceid=40412" TargetMode="External"/><Relationship Id="rId44" Type="http://schemas.openxmlformats.org/officeDocument/2006/relationships/hyperlink" Target="https://www.sportstats.ca/display-results.xhtml?raceid=40412" TargetMode="External"/><Relationship Id="rId52" Type="http://schemas.openxmlformats.org/officeDocument/2006/relationships/hyperlink" Target="https://www.sportstats.ca/display-results.xhtml?raceid=40412" TargetMode="External"/><Relationship Id="rId60" Type="http://schemas.openxmlformats.org/officeDocument/2006/relationships/hyperlink" Target="https://www.sportstats.ca/display-results.xhtml?raceid=40412" TargetMode="External"/><Relationship Id="rId65" Type="http://schemas.openxmlformats.org/officeDocument/2006/relationships/hyperlink" Target="https://www.sportstats.ca/display-results.xhtml?raceid=40412" TargetMode="External"/><Relationship Id="rId73" Type="http://schemas.openxmlformats.org/officeDocument/2006/relationships/hyperlink" Target="https://www.sportstats.ca/display-results.xhtml?raceid=40412" TargetMode="External"/><Relationship Id="rId78" Type="http://schemas.openxmlformats.org/officeDocument/2006/relationships/hyperlink" Target="https://www.sportstats.ca/display-results.xhtml?raceid=40412" TargetMode="External"/><Relationship Id="rId81" Type="http://schemas.openxmlformats.org/officeDocument/2006/relationships/printerSettings" Target="../printerSettings/printerSettings7.bin"/><Relationship Id="rId4" Type="http://schemas.openxmlformats.org/officeDocument/2006/relationships/hyperlink" Target="https://www.sportstats.ca/display-results.xhtml?raceid=40412" TargetMode="External"/><Relationship Id="rId9" Type="http://schemas.openxmlformats.org/officeDocument/2006/relationships/hyperlink" Target="https://www.sportstats.ca/display-results.xhtml?raceid=40412" TargetMode="External"/><Relationship Id="rId14" Type="http://schemas.openxmlformats.org/officeDocument/2006/relationships/hyperlink" Target="https://www.sportstats.ca/display-results.xhtml?raceid=40412" TargetMode="External"/><Relationship Id="rId22" Type="http://schemas.openxmlformats.org/officeDocument/2006/relationships/hyperlink" Target="https://www.sportstats.ca/display-results.xhtml?raceid=40412" TargetMode="External"/><Relationship Id="rId27" Type="http://schemas.openxmlformats.org/officeDocument/2006/relationships/hyperlink" Target="https://www.sportstats.ca/display-results.xhtml?raceid=40412" TargetMode="External"/><Relationship Id="rId30" Type="http://schemas.openxmlformats.org/officeDocument/2006/relationships/hyperlink" Target="https://www.sportstats.ca/display-results.xhtml?raceid=40412" TargetMode="External"/><Relationship Id="rId35" Type="http://schemas.openxmlformats.org/officeDocument/2006/relationships/hyperlink" Target="https://www.sportstats.ca/display-results.xhtml?raceid=40412" TargetMode="External"/><Relationship Id="rId43" Type="http://schemas.openxmlformats.org/officeDocument/2006/relationships/hyperlink" Target="https://www.sportstats.ca/display-results.xhtml?raceid=40412" TargetMode="External"/><Relationship Id="rId48" Type="http://schemas.openxmlformats.org/officeDocument/2006/relationships/hyperlink" Target="https://www.sportstats.ca/display-results.xhtml?raceid=40412" TargetMode="External"/><Relationship Id="rId56" Type="http://schemas.openxmlformats.org/officeDocument/2006/relationships/hyperlink" Target="https://www.sportstats.ca/display-results.xhtml?raceid=40412" TargetMode="External"/><Relationship Id="rId64" Type="http://schemas.openxmlformats.org/officeDocument/2006/relationships/hyperlink" Target="https://www.sportstats.ca/display-results.xhtml?raceid=40412" TargetMode="External"/><Relationship Id="rId69" Type="http://schemas.openxmlformats.org/officeDocument/2006/relationships/hyperlink" Target="https://www.sportstats.ca/display-results.xhtml?raceid=40412" TargetMode="External"/><Relationship Id="rId77" Type="http://schemas.openxmlformats.org/officeDocument/2006/relationships/hyperlink" Target="https://www.sportstats.ca/display-results.xhtml?raceid=40412" TargetMode="External"/><Relationship Id="rId8" Type="http://schemas.openxmlformats.org/officeDocument/2006/relationships/hyperlink" Target="https://www.sportstats.ca/display-results.xhtml?raceid=40412" TargetMode="External"/><Relationship Id="rId51" Type="http://schemas.openxmlformats.org/officeDocument/2006/relationships/hyperlink" Target="https://www.sportstats.ca/display-results.xhtml?raceid=40412" TargetMode="External"/><Relationship Id="rId72" Type="http://schemas.openxmlformats.org/officeDocument/2006/relationships/hyperlink" Target="https://www.sportstats.ca/display-results.xhtml?raceid=40412" TargetMode="External"/><Relationship Id="rId80" Type="http://schemas.openxmlformats.org/officeDocument/2006/relationships/hyperlink" Target="https://www.sportstats.ca/display-results.xhtml?raceid=40412" TargetMode="External"/><Relationship Id="rId3" Type="http://schemas.openxmlformats.org/officeDocument/2006/relationships/hyperlink" Target="https://www.sportstats.ca/display-results.xhtml?raceid=40412" TargetMode="External"/><Relationship Id="rId12" Type="http://schemas.openxmlformats.org/officeDocument/2006/relationships/hyperlink" Target="https://www.sportstats.ca/display-results.xhtml?raceid=40412" TargetMode="External"/><Relationship Id="rId17" Type="http://schemas.openxmlformats.org/officeDocument/2006/relationships/hyperlink" Target="https://www.sportstats.ca/display-results.xhtml?raceid=40412" TargetMode="External"/><Relationship Id="rId25" Type="http://schemas.openxmlformats.org/officeDocument/2006/relationships/hyperlink" Target="https://www.sportstats.ca/display-results.xhtml?raceid=40412" TargetMode="External"/><Relationship Id="rId33" Type="http://schemas.openxmlformats.org/officeDocument/2006/relationships/hyperlink" Target="https://www.sportstats.ca/display-results.xhtml?raceid=40412" TargetMode="External"/><Relationship Id="rId38" Type="http://schemas.openxmlformats.org/officeDocument/2006/relationships/hyperlink" Target="https://www.sportstats.ca/display-results.xhtml?raceid=40412" TargetMode="External"/><Relationship Id="rId46" Type="http://schemas.openxmlformats.org/officeDocument/2006/relationships/hyperlink" Target="https://www.sportstats.ca/display-results.xhtml?raceid=40412" TargetMode="External"/><Relationship Id="rId59" Type="http://schemas.openxmlformats.org/officeDocument/2006/relationships/hyperlink" Target="https://www.sportstats.ca/display-results.xhtml?raceid=40412" TargetMode="External"/><Relationship Id="rId67" Type="http://schemas.openxmlformats.org/officeDocument/2006/relationships/hyperlink" Target="https://www.sportstats.ca/display-results.xhtml?raceid=40412" TargetMode="External"/><Relationship Id="rId20" Type="http://schemas.openxmlformats.org/officeDocument/2006/relationships/hyperlink" Target="https://www.sportstats.ca/display-results.xhtml?raceid=40412" TargetMode="External"/><Relationship Id="rId41" Type="http://schemas.openxmlformats.org/officeDocument/2006/relationships/hyperlink" Target="https://www.sportstats.ca/display-results.xhtml?raceid=40412" TargetMode="External"/><Relationship Id="rId54" Type="http://schemas.openxmlformats.org/officeDocument/2006/relationships/hyperlink" Target="https://www.sportstats.ca/display-results.xhtml?raceid=40412" TargetMode="External"/><Relationship Id="rId62" Type="http://schemas.openxmlformats.org/officeDocument/2006/relationships/hyperlink" Target="https://www.sportstats.ca/display-results.xhtml?raceid=40412" TargetMode="External"/><Relationship Id="rId70" Type="http://schemas.openxmlformats.org/officeDocument/2006/relationships/hyperlink" Target="https://www.sportstats.ca/display-results.xhtml?raceid=40412" TargetMode="External"/><Relationship Id="rId75" Type="http://schemas.openxmlformats.org/officeDocument/2006/relationships/hyperlink" Target="https://www.sportstats.ca/display-results.xhtml?raceid=40412" TargetMode="External"/><Relationship Id="rId1" Type="http://schemas.openxmlformats.org/officeDocument/2006/relationships/hyperlink" Target="https://www.sportstats.ca/display-results.xhtml?raceid=40412" TargetMode="External"/><Relationship Id="rId6" Type="http://schemas.openxmlformats.org/officeDocument/2006/relationships/hyperlink" Target="https://www.sportstats.ca/display-results.xhtml?raceid=40412" TargetMode="External"/><Relationship Id="rId15" Type="http://schemas.openxmlformats.org/officeDocument/2006/relationships/hyperlink" Target="https://www.sportstats.ca/display-results.xhtml?raceid=40412" TargetMode="External"/><Relationship Id="rId23" Type="http://schemas.openxmlformats.org/officeDocument/2006/relationships/hyperlink" Target="https://www.sportstats.ca/display-results.xhtml?raceid=40412" TargetMode="External"/><Relationship Id="rId28" Type="http://schemas.openxmlformats.org/officeDocument/2006/relationships/hyperlink" Target="https://www.sportstats.ca/display-results.xhtml?raceid=40412" TargetMode="External"/><Relationship Id="rId36" Type="http://schemas.openxmlformats.org/officeDocument/2006/relationships/hyperlink" Target="https://www.sportstats.ca/display-results.xhtml?raceid=40412" TargetMode="External"/><Relationship Id="rId49" Type="http://schemas.openxmlformats.org/officeDocument/2006/relationships/hyperlink" Target="https://www.sportstats.ca/display-results.xhtml?raceid=40412" TargetMode="External"/><Relationship Id="rId57" Type="http://schemas.openxmlformats.org/officeDocument/2006/relationships/hyperlink" Target="https://www.sportstats.ca/display-results.xhtml?raceid=40412" TargetMode="External"/></Relationships>
</file>

<file path=xl/worksheets/_rels/sheet1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portstats.ca/display-results.xhtml?raceid=40413" TargetMode="External"/><Relationship Id="rId18" Type="http://schemas.openxmlformats.org/officeDocument/2006/relationships/hyperlink" Target="https://www.sportstats.ca/display-results.xhtml?raceid=40413" TargetMode="External"/><Relationship Id="rId26" Type="http://schemas.openxmlformats.org/officeDocument/2006/relationships/hyperlink" Target="https://www.sportstats.ca/display-results.xhtml?raceid=40413" TargetMode="External"/><Relationship Id="rId39" Type="http://schemas.openxmlformats.org/officeDocument/2006/relationships/hyperlink" Target="https://www.sportstats.ca/display-results.xhtml?raceid=40413" TargetMode="External"/><Relationship Id="rId21" Type="http://schemas.openxmlformats.org/officeDocument/2006/relationships/hyperlink" Target="https://www.sportstats.ca/display-results.xhtml?raceid=40413" TargetMode="External"/><Relationship Id="rId34" Type="http://schemas.openxmlformats.org/officeDocument/2006/relationships/hyperlink" Target="https://www.sportstats.ca/display-results.xhtml?raceid=40413" TargetMode="External"/><Relationship Id="rId42" Type="http://schemas.openxmlformats.org/officeDocument/2006/relationships/hyperlink" Target="https://www.sportstats.ca/display-results.xhtml?raceid=40413" TargetMode="External"/><Relationship Id="rId47" Type="http://schemas.openxmlformats.org/officeDocument/2006/relationships/hyperlink" Target="https://www.sportstats.ca/display-results.xhtml?raceid=40413" TargetMode="External"/><Relationship Id="rId50" Type="http://schemas.openxmlformats.org/officeDocument/2006/relationships/hyperlink" Target="https://www.sportstats.ca/display-results.xhtml?raceid=40413" TargetMode="External"/><Relationship Id="rId55" Type="http://schemas.openxmlformats.org/officeDocument/2006/relationships/hyperlink" Target="https://www.sportstats.ca/display-results.xhtml?raceid=40413" TargetMode="External"/><Relationship Id="rId63" Type="http://schemas.openxmlformats.org/officeDocument/2006/relationships/hyperlink" Target="https://www.sportstats.ca/display-results.xhtml?raceid=40413" TargetMode="External"/><Relationship Id="rId7" Type="http://schemas.openxmlformats.org/officeDocument/2006/relationships/hyperlink" Target="https://www.sportstats.ca/display-results.xhtml?raceid=40413" TargetMode="External"/><Relationship Id="rId2" Type="http://schemas.openxmlformats.org/officeDocument/2006/relationships/hyperlink" Target="https://www.sportstats.ca/display-results.xhtml?raceid=40413" TargetMode="External"/><Relationship Id="rId16" Type="http://schemas.openxmlformats.org/officeDocument/2006/relationships/hyperlink" Target="https://www.sportstats.ca/display-results.xhtml?raceid=40413" TargetMode="External"/><Relationship Id="rId20" Type="http://schemas.openxmlformats.org/officeDocument/2006/relationships/hyperlink" Target="https://www.sportstats.ca/display-results.xhtml?raceid=40413" TargetMode="External"/><Relationship Id="rId29" Type="http://schemas.openxmlformats.org/officeDocument/2006/relationships/hyperlink" Target="https://www.sportstats.ca/display-results.xhtml?raceid=40413" TargetMode="External"/><Relationship Id="rId41" Type="http://schemas.openxmlformats.org/officeDocument/2006/relationships/hyperlink" Target="https://www.sportstats.ca/display-results.xhtml?raceid=40413" TargetMode="External"/><Relationship Id="rId54" Type="http://schemas.openxmlformats.org/officeDocument/2006/relationships/hyperlink" Target="https://www.sportstats.ca/display-results.xhtml?raceid=40413" TargetMode="External"/><Relationship Id="rId62" Type="http://schemas.openxmlformats.org/officeDocument/2006/relationships/hyperlink" Target="https://www.sportstats.ca/display-results.xhtml?raceid=40413" TargetMode="External"/><Relationship Id="rId1" Type="http://schemas.openxmlformats.org/officeDocument/2006/relationships/hyperlink" Target="https://www.sportstats.ca/display-results.xhtml?raceid=40413" TargetMode="External"/><Relationship Id="rId6" Type="http://schemas.openxmlformats.org/officeDocument/2006/relationships/hyperlink" Target="https://www.sportstats.ca/display-results.xhtml?raceid=40413" TargetMode="External"/><Relationship Id="rId11" Type="http://schemas.openxmlformats.org/officeDocument/2006/relationships/hyperlink" Target="https://www.sportstats.ca/display-results.xhtml?raceid=40413" TargetMode="External"/><Relationship Id="rId24" Type="http://schemas.openxmlformats.org/officeDocument/2006/relationships/hyperlink" Target="https://www.sportstats.ca/display-results.xhtml?raceid=40413" TargetMode="External"/><Relationship Id="rId32" Type="http://schemas.openxmlformats.org/officeDocument/2006/relationships/hyperlink" Target="https://www.sportstats.ca/display-results.xhtml?raceid=40413" TargetMode="External"/><Relationship Id="rId37" Type="http://schemas.openxmlformats.org/officeDocument/2006/relationships/hyperlink" Target="https://www.sportstats.ca/display-results.xhtml?raceid=40413" TargetMode="External"/><Relationship Id="rId40" Type="http://schemas.openxmlformats.org/officeDocument/2006/relationships/hyperlink" Target="https://www.sportstats.ca/display-results.xhtml?raceid=40413" TargetMode="External"/><Relationship Id="rId45" Type="http://schemas.openxmlformats.org/officeDocument/2006/relationships/hyperlink" Target="https://www.sportstats.ca/display-results.xhtml?raceid=40413" TargetMode="External"/><Relationship Id="rId53" Type="http://schemas.openxmlformats.org/officeDocument/2006/relationships/hyperlink" Target="https://www.sportstats.ca/display-results.xhtml?raceid=40413" TargetMode="External"/><Relationship Id="rId58" Type="http://schemas.openxmlformats.org/officeDocument/2006/relationships/hyperlink" Target="https://www.sportstats.ca/display-results.xhtml?raceid=40413" TargetMode="External"/><Relationship Id="rId5" Type="http://schemas.openxmlformats.org/officeDocument/2006/relationships/hyperlink" Target="https://www.sportstats.ca/display-results.xhtml?raceid=40413" TargetMode="External"/><Relationship Id="rId15" Type="http://schemas.openxmlformats.org/officeDocument/2006/relationships/hyperlink" Target="https://www.sportstats.ca/display-results.xhtml?raceid=40413" TargetMode="External"/><Relationship Id="rId23" Type="http://schemas.openxmlformats.org/officeDocument/2006/relationships/hyperlink" Target="https://www.sportstats.ca/display-results.xhtml?raceid=40413" TargetMode="External"/><Relationship Id="rId28" Type="http://schemas.openxmlformats.org/officeDocument/2006/relationships/hyperlink" Target="https://www.sportstats.ca/display-results.xhtml?raceid=40413" TargetMode="External"/><Relationship Id="rId36" Type="http://schemas.openxmlformats.org/officeDocument/2006/relationships/hyperlink" Target="https://www.sportstats.ca/display-results.xhtml?raceid=40413" TargetMode="External"/><Relationship Id="rId49" Type="http://schemas.openxmlformats.org/officeDocument/2006/relationships/hyperlink" Target="https://www.sportstats.ca/display-results.xhtml?raceid=40413" TargetMode="External"/><Relationship Id="rId57" Type="http://schemas.openxmlformats.org/officeDocument/2006/relationships/hyperlink" Target="https://www.sportstats.ca/display-results.xhtml?raceid=40413" TargetMode="External"/><Relationship Id="rId61" Type="http://schemas.openxmlformats.org/officeDocument/2006/relationships/hyperlink" Target="https://www.sportstats.ca/display-results.xhtml?raceid=40413" TargetMode="External"/><Relationship Id="rId10" Type="http://schemas.openxmlformats.org/officeDocument/2006/relationships/hyperlink" Target="https://www.sportstats.ca/display-results.xhtml?raceid=40413" TargetMode="External"/><Relationship Id="rId19" Type="http://schemas.openxmlformats.org/officeDocument/2006/relationships/hyperlink" Target="https://www.sportstats.ca/display-results.xhtml?raceid=40413" TargetMode="External"/><Relationship Id="rId31" Type="http://schemas.openxmlformats.org/officeDocument/2006/relationships/hyperlink" Target="https://www.sportstats.ca/display-results.xhtml?raceid=40413" TargetMode="External"/><Relationship Id="rId44" Type="http://schemas.openxmlformats.org/officeDocument/2006/relationships/hyperlink" Target="https://www.sportstats.ca/display-results.xhtml?raceid=40413" TargetMode="External"/><Relationship Id="rId52" Type="http://schemas.openxmlformats.org/officeDocument/2006/relationships/hyperlink" Target="https://www.sportstats.ca/display-results.xhtml?raceid=40413" TargetMode="External"/><Relationship Id="rId60" Type="http://schemas.openxmlformats.org/officeDocument/2006/relationships/hyperlink" Target="https://www.sportstats.ca/display-results.xhtml?raceid=40413" TargetMode="External"/><Relationship Id="rId4" Type="http://schemas.openxmlformats.org/officeDocument/2006/relationships/hyperlink" Target="https://www.sportstats.ca/display-results.xhtml?raceid=40413" TargetMode="External"/><Relationship Id="rId9" Type="http://schemas.openxmlformats.org/officeDocument/2006/relationships/hyperlink" Target="https://www.sportstats.ca/display-results.xhtml?raceid=40413" TargetMode="External"/><Relationship Id="rId14" Type="http://schemas.openxmlformats.org/officeDocument/2006/relationships/hyperlink" Target="https://www.sportstats.ca/display-results.xhtml?raceid=40413" TargetMode="External"/><Relationship Id="rId22" Type="http://schemas.openxmlformats.org/officeDocument/2006/relationships/hyperlink" Target="https://www.sportstats.ca/display-results.xhtml?raceid=40413" TargetMode="External"/><Relationship Id="rId27" Type="http://schemas.openxmlformats.org/officeDocument/2006/relationships/hyperlink" Target="https://www.sportstats.ca/display-results.xhtml?raceid=40413" TargetMode="External"/><Relationship Id="rId30" Type="http://schemas.openxmlformats.org/officeDocument/2006/relationships/hyperlink" Target="https://www.sportstats.ca/display-results.xhtml?raceid=40413" TargetMode="External"/><Relationship Id="rId35" Type="http://schemas.openxmlformats.org/officeDocument/2006/relationships/hyperlink" Target="https://www.sportstats.ca/display-results.xhtml?raceid=40413" TargetMode="External"/><Relationship Id="rId43" Type="http://schemas.openxmlformats.org/officeDocument/2006/relationships/hyperlink" Target="https://www.sportstats.ca/display-results.xhtml?raceid=40413" TargetMode="External"/><Relationship Id="rId48" Type="http://schemas.openxmlformats.org/officeDocument/2006/relationships/hyperlink" Target="https://www.sportstats.ca/display-results.xhtml?raceid=40413" TargetMode="External"/><Relationship Id="rId56" Type="http://schemas.openxmlformats.org/officeDocument/2006/relationships/hyperlink" Target="https://www.sportstats.ca/display-results.xhtml?raceid=40413" TargetMode="External"/><Relationship Id="rId64" Type="http://schemas.openxmlformats.org/officeDocument/2006/relationships/hyperlink" Target="https://www.sportstats.ca/display-results.xhtml?raceid=40413" TargetMode="External"/><Relationship Id="rId8" Type="http://schemas.openxmlformats.org/officeDocument/2006/relationships/hyperlink" Target="https://www.sportstats.ca/display-results.xhtml?raceid=40413" TargetMode="External"/><Relationship Id="rId51" Type="http://schemas.openxmlformats.org/officeDocument/2006/relationships/hyperlink" Target="https://www.sportstats.ca/display-results.xhtml?raceid=40413" TargetMode="External"/><Relationship Id="rId3" Type="http://schemas.openxmlformats.org/officeDocument/2006/relationships/hyperlink" Target="https://www.sportstats.ca/display-results.xhtml?raceid=40413" TargetMode="External"/><Relationship Id="rId12" Type="http://schemas.openxmlformats.org/officeDocument/2006/relationships/hyperlink" Target="https://www.sportstats.ca/display-results.xhtml?raceid=40413" TargetMode="External"/><Relationship Id="rId17" Type="http://schemas.openxmlformats.org/officeDocument/2006/relationships/hyperlink" Target="https://www.sportstats.ca/display-results.xhtml?raceid=40413" TargetMode="External"/><Relationship Id="rId25" Type="http://schemas.openxmlformats.org/officeDocument/2006/relationships/hyperlink" Target="https://www.sportstats.ca/display-results.xhtml?raceid=40413" TargetMode="External"/><Relationship Id="rId33" Type="http://schemas.openxmlformats.org/officeDocument/2006/relationships/hyperlink" Target="https://www.sportstats.ca/display-results.xhtml?raceid=40413" TargetMode="External"/><Relationship Id="rId38" Type="http://schemas.openxmlformats.org/officeDocument/2006/relationships/hyperlink" Target="https://www.sportstats.ca/display-results.xhtml?raceid=40413" TargetMode="External"/><Relationship Id="rId46" Type="http://schemas.openxmlformats.org/officeDocument/2006/relationships/hyperlink" Target="https://www.sportstats.ca/display-results.xhtml?raceid=40413" TargetMode="External"/><Relationship Id="rId59" Type="http://schemas.openxmlformats.org/officeDocument/2006/relationships/hyperlink" Target="https://www.sportstats.ca/display-results.xhtml?raceid=40413" TargetMode="External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414" TargetMode="External"/><Relationship Id="rId13" Type="http://schemas.openxmlformats.org/officeDocument/2006/relationships/hyperlink" Target="https://www.sportstats.ca/display-results.xhtml?raceid=40414" TargetMode="External"/><Relationship Id="rId18" Type="http://schemas.openxmlformats.org/officeDocument/2006/relationships/hyperlink" Target="https://www.sportstats.ca/display-results.xhtml?raceid=40414" TargetMode="External"/><Relationship Id="rId26" Type="http://schemas.openxmlformats.org/officeDocument/2006/relationships/hyperlink" Target="https://www.sportstats.ca/display-results.xhtml?raceid=40414" TargetMode="External"/><Relationship Id="rId39" Type="http://schemas.openxmlformats.org/officeDocument/2006/relationships/hyperlink" Target="https://www.sportstats.ca/display-results.xhtml?raceid=40414" TargetMode="External"/><Relationship Id="rId3" Type="http://schemas.openxmlformats.org/officeDocument/2006/relationships/hyperlink" Target="https://www.sportstats.ca/display-results.xhtml?raceid=40414" TargetMode="External"/><Relationship Id="rId21" Type="http://schemas.openxmlformats.org/officeDocument/2006/relationships/hyperlink" Target="https://www.sportstats.ca/display-results.xhtml?raceid=40414" TargetMode="External"/><Relationship Id="rId34" Type="http://schemas.openxmlformats.org/officeDocument/2006/relationships/hyperlink" Target="https://www.sportstats.ca/display-results.xhtml?raceid=40414" TargetMode="External"/><Relationship Id="rId7" Type="http://schemas.openxmlformats.org/officeDocument/2006/relationships/hyperlink" Target="https://www.sportstats.ca/display-results.xhtml?raceid=40414" TargetMode="External"/><Relationship Id="rId12" Type="http://schemas.openxmlformats.org/officeDocument/2006/relationships/hyperlink" Target="https://www.sportstats.ca/display-results.xhtml?raceid=40414" TargetMode="External"/><Relationship Id="rId17" Type="http://schemas.openxmlformats.org/officeDocument/2006/relationships/hyperlink" Target="https://www.sportstats.ca/display-results.xhtml?raceid=40414" TargetMode="External"/><Relationship Id="rId25" Type="http://schemas.openxmlformats.org/officeDocument/2006/relationships/hyperlink" Target="https://www.sportstats.ca/display-results.xhtml?raceid=40414" TargetMode="External"/><Relationship Id="rId33" Type="http://schemas.openxmlformats.org/officeDocument/2006/relationships/hyperlink" Target="https://www.sportstats.ca/display-results.xhtml?raceid=40414" TargetMode="External"/><Relationship Id="rId38" Type="http://schemas.openxmlformats.org/officeDocument/2006/relationships/hyperlink" Target="https://www.sportstats.ca/display-results.xhtml?raceid=40414" TargetMode="External"/><Relationship Id="rId2" Type="http://schemas.openxmlformats.org/officeDocument/2006/relationships/hyperlink" Target="https://www.sportstats.ca/display-results.xhtml?raceid=40414" TargetMode="External"/><Relationship Id="rId16" Type="http://schemas.openxmlformats.org/officeDocument/2006/relationships/hyperlink" Target="https://www.sportstats.ca/display-results.xhtml?raceid=40414" TargetMode="External"/><Relationship Id="rId20" Type="http://schemas.openxmlformats.org/officeDocument/2006/relationships/hyperlink" Target="https://www.sportstats.ca/display-results.xhtml?raceid=40414" TargetMode="External"/><Relationship Id="rId29" Type="http://schemas.openxmlformats.org/officeDocument/2006/relationships/hyperlink" Target="https://www.sportstats.ca/display-results.xhtml?raceid=40414" TargetMode="External"/><Relationship Id="rId1" Type="http://schemas.openxmlformats.org/officeDocument/2006/relationships/hyperlink" Target="https://www.sportstats.ca/display-results.xhtml?raceid=40414" TargetMode="External"/><Relationship Id="rId6" Type="http://schemas.openxmlformats.org/officeDocument/2006/relationships/hyperlink" Target="https://www.sportstats.ca/display-results.xhtml?raceid=40414" TargetMode="External"/><Relationship Id="rId11" Type="http://schemas.openxmlformats.org/officeDocument/2006/relationships/hyperlink" Target="https://www.sportstats.ca/display-results.xhtml?raceid=40414" TargetMode="External"/><Relationship Id="rId24" Type="http://schemas.openxmlformats.org/officeDocument/2006/relationships/hyperlink" Target="https://www.sportstats.ca/display-results.xhtml?raceid=40414" TargetMode="External"/><Relationship Id="rId32" Type="http://schemas.openxmlformats.org/officeDocument/2006/relationships/hyperlink" Target="https://www.sportstats.ca/display-results.xhtml?raceid=40414" TargetMode="External"/><Relationship Id="rId37" Type="http://schemas.openxmlformats.org/officeDocument/2006/relationships/hyperlink" Target="https://www.sportstats.ca/display-results.xhtml?raceid=40414" TargetMode="External"/><Relationship Id="rId40" Type="http://schemas.openxmlformats.org/officeDocument/2006/relationships/hyperlink" Target="https://www.sportstats.ca/display-results.xhtml?raceid=40414" TargetMode="External"/><Relationship Id="rId5" Type="http://schemas.openxmlformats.org/officeDocument/2006/relationships/hyperlink" Target="https://www.sportstats.ca/display-results.xhtml?raceid=40414" TargetMode="External"/><Relationship Id="rId15" Type="http://schemas.openxmlformats.org/officeDocument/2006/relationships/hyperlink" Target="https://www.sportstats.ca/display-results.xhtml?raceid=40414" TargetMode="External"/><Relationship Id="rId23" Type="http://schemas.openxmlformats.org/officeDocument/2006/relationships/hyperlink" Target="https://www.sportstats.ca/display-results.xhtml?raceid=40414" TargetMode="External"/><Relationship Id="rId28" Type="http://schemas.openxmlformats.org/officeDocument/2006/relationships/hyperlink" Target="https://www.sportstats.ca/display-results.xhtml?raceid=40414" TargetMode="External"/><Relationship Id="rId36" Type="http://schemas.openxmlformats.org/officeDocument/2006/relationships/hyperlink" Target="https://www.sportstats.ca/display-results.xhtml?raceid=40414" TargetMode="External"/><Relationship Id="rId10" Type="http://schemas.openxmlformats.org/officeDocument/2006/relationships/hyperlink" Target="https://www.sportstats.ca/display-results.xhtml?raceid=40414" TargetMode="External"/><Relationship Id="rId19" Type="http://schemas.openxmlformats.org/officeDocument/2006/relationships/hyperlink" Target="https://www.sportstats.ca/display-results.xhtml?raceid=40414" TargetMode="External"/><Relationship Id="rId31" Type="http://schemas.openxmlformats.org/officeDocument/2006/relationships/hyperlink" Target="https://www.sportstats.ca/display-results.xhtml?raceid=40414" TargetMode="External"/><Relationship Id="rId4" Type="http://schemas.openxmlformats.org/officeDocument/2006/relationships/hyperlink" Target="https://www.sportstats.ca/display-results.xhtml?raceid=40414" TargetMode="External"/><Relationship Id="rId9" Type="http://schemas.openxmlformats.org/officeDocument/2006/relationships/hyperlink" Target="https://www.sportstats.ca/display-results.xhtml?raceid=40414" TargetMode="External"/><Relationship Id="rId14" Type="http://schemas.openxmlformats.org/officeDocument/2006/relationships/hyperlink" Target="https://www.sportstats.ca/display-results.xhtml?raceid=40414" TargetMode="External"/><Relationship Id="rId22" Type="http://schemas.openxmlformats.org/officeDocument/2006/relationships/hyperlink" Target="https://www.sportstats.ca/display-results.xhtml?raceid=40414" TargetMode="External"/><Relationship Id="rId27" Type="http://schemas.openxmlformats.org/officeDocument/2006/relationships/hyperlink" Target="https://www.sportstats.ca/display-results.xhtml?raceid=40414" TargetMode="External"/><Relationship Id="rId30" Type="http://schemas.openxmlformats.org/officeDocument/2006/relationships/hyperlink" Target="https://www.sportstats.ca/display-results.xhtml?raceid=40414" TargetMode="External"/><Relationship Id="rId35" Type="http://schemas.openxmlformats.org/officeDocument/2006/relationships/hyperlink" Target="https://www.sportstats.ca/display-results.xhtml?raceid=40414" TargetMode="External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40415" TargetMode="External"/><Relationship Id="rId13" Type="http://schemas.openxmlformats.org/officeDocument/2006/relationships/hyperlink" Target="https://www.sportstats.ca/display-results.xhtml?raceid=40415" TargetMode="External"/><Relationship Id="rId18" Type="http://schemas.openxmlformats.org/officeDocument/2006/relationships/hyperlink" Target="https://www.sportstats.ca/display-results.xhtml?raceid=40415" TargetMode="External"/><Relationship Id="rId26" Type="http://schemas.openxmlformats.org/officeDocument/2006/relationships/hyperlink" Target="https://www.sportstats.ca/display-results.xhtml?raceid=40415" TargetMode="External"/><Relationship Id="rId3" Type="http://schemas.openxmlformats.org/officeDocument/2006/relationships/hyperlink" Target="https://www.sportstats.ca/display-results.xhtml?raceid=40415" TargetMode="External"/><Relationship Id="rId21" Type="http://schemas.openxmlformats.org/officeDocument/2006/relationships/hyperlink" Target="https://www.sportstats.ca/display-results.xhtml?raceid=40415" TargetMode="External"/><Relationship Id="rId7" Type="http://schemas.openxmlformats.org/officeDocument/2006/relationships/hyperlink" Target="https://www.sportstats.ca/display-results.xhtml?raceid=40415" TargetMode="External"/><Relationship Id="rId12" Type="http://schemas.openxmlformats.org/officeDocument/2006/relationships/hyperlink" Target="https://www.sportstats.ca/display-results.xhtml?raceid=40415" TargetMode="External"/><Relationship Id="rId17" Type="http://schemas.openxmlformats.org/officeDocument/2006/relationships/hyperlink" Target="https://www.sportstats.ca/display-results.xhtml?raceid=40415" TargetMode="External"/><Relationship Id="rId25" Type="http://schemas.openxmlformats.org/officeDocument/2006/relationships/hyperlink" Target="https://www.sportstats.ca/display-results.xhtml?raceid=40415" TargetMode="External"/><Relationship Id="rId33" Type="http://schemas.openxmlformats.org/officeDocument/2006/relationships/hyperlink" Target="https://www.sportstats.ca/display-results.xhtml?raceid=40415" TargetMode="External"/><Relationship Id="rId2" Type="http://schemas.openxmlformats.org/officeDocument/2006/relationships/hyperlink" Target="https://www.sportstats.ca/display-results.xhtml?raceid=40415" TargetMode="External"/><Relationship Id="rId16" Type="http://schemas.openxmlformats.org/officeDocument/2006/relationships/hyperlink" Target="https://www.sportstats.ca/display-results.xhtml?raceid=40415" TargetMode="External"/><Relationship Id="rId20" Type="http://schemas.openxmlformats.org/officeDocument/2006/relationships/hyperlink" Target="https://www.sportstats.ca/display-results.xhtml?raceid=40415" TargetMode="External"/><Relationship Id="rId29" Type="http://schemas.openxmlformats.org/officeDocument/2006/relationships/hyperlink" Target="https://www.sportstats.ca/display-results.xhtml?raceid=40415" TargetMode="External"/><Relationship Id="rId1" Type="http://schemas.openxmlformats.org/officeDocument/2006/relationships/hyperlink" Target="https://www.sportstats.ca/display-results.xhtml?raceid=40415" TargetMode="External"/><Relationship Id="rId6" Type="http://schemas.openxmlformats.org/officeDocument/2006/relationships/hyperlink" Target="https://www.sportstats.ca/display-results.xhtml?raceid=40415" TargetMode="External"/><Relationship Id="rId11" Type="http://schemas.openxmlformats.org/officeDocument/2006/relationships/hyperlink" Target="https://www.sportstats.ca/display-results.xhtml?raceid=40415" TargetMode="External"/><Relationship Id="rId24" Type="http://schemas.openxmlformats.org/officeDocument/2006/relationships/hyperlink" Target="https://www.sportstats.ca/display-results.xhtml?raceid=40415" TargetMode="External"/><Relationship Id="rId32" Type="http://schemas.openxmlformats.org/officeDocument/2006/relationships/hyperlink" Target="https://www.sportstats.ca/display-results.xhtml?raceid=40415" TargetMode="External"/><Relationship Id="rId5" Type="http://schemas.openxmlformats.org/officeDocument/2006/relationships/hyperlink" Target="https://www.sportstats.ca/display-results.xhtml?raceid=40415" TargetMode="External"/><Relationship Id="rId15" Type="http://schemas.openxmlformats.org/officeDocument/2006/relationships/hyperlink" Target="https://www.sportstats.ca/display-results.xhtml?raceid=40415" TargetMode="External"/><Relationship Id="rId23" Type="http://schemas.openxmlformats.org/officeDocument/2006/relationships/hyperlink" Target="https://www.sportstats.ca/display-results.xhtml?raceid=40415" TargetMode="External"/><Relationship Id="rId28" Type="http://schemas.openxmlformats.org/officeDocument/2006/relationships/hyperlink" Target="https://www.sportstats.ca/display-results.xhtml?raceid=40415" TargetMode="External"/><Relationship Id="rId10" Type="http://schemas.openxmlformats.org/officeDocument/2006/relationships/hyperlink" Target="https://www.sportstats.ca/display-results.xhtml?raceid=40415" TargetMode="External"/><Relationship Id="rId19" Type="http://schemas.openxmlformats.org/officeDocument/2006/relationships/hyperlink" Target="https://www.sportstats.ca/display-results.xhtml?raceid=40415" TargetMode="External"/><Relationship Id="rId31" Type="http://schemas.openxmlformats.org/officeDocument/2006/relationships/hyperlink" Target="https://www.sportstats.ca/display-results.xhtml?raceid=40415" TargetMode="External"/><Relationship Id="rId4" Type="http://schemas.openxmlformats.org/officeDocument/2006/relationships/hyperlink" Target="https://www.sportstats.ca/display-results.xhtml?raceid=40415" TargetMode="External"/><Relationship Id="rId9" Type="http://schemas.openxmlformats.org/officeDocument/2006/relationships/hyperlink" Target="https://www.sportstats.ca/display-results.xhtml?raceid=40415" TargetMode="External"/><Relationship Id="rId14" Type="http://schemas.openxmlformats.org/officeDocument/2006/relationships/hyperlink" Target="https://www.sportstats.ca/display-results.xhtml?raceid=40415" TargetMode="External"/><Relationship Id="rId22" Type="http://schemas.openxmlformats.org/officeDocument/2006/relationships/hyperlink" Target="https://www.sportstats.ca/display-results.xhtml?raceid=40415" TargetMode="External"/><Relationship Id="rId27" Type="http://schemas.openxmlformats.org/officeDocument/2006/relationships/hyperlink" Target="https://www.sportstats.ca/display-results.xhtml?raceid=40415" TargetMode="External"/><Relationship Id="rId30" Type="http://schemas.openxmlformats.org/officeDocument/2006/relationships/hyperlink" Target="https://www.sportstats.ca/display-results.xhtml?raceid=40415" TargetMode="External"/></Relationships>
</file>

<file path=xl/worksheets/_rels/sheet17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portstats.ca/display-results.xhtml?raceid=30522&amp;status=results&amp;category=Hommes" TargetMode="External"/><Relationship Id="rId21" Type="http://schemas.openxmlformats.org/officeDocument/2006/relationships/hyperlink" Target="https://www.sportstats.ca/display-results.xhtml?raceid=30522&amp;status=results&amp;category=Hommes" TargetMode="External"/><Relationship Id="rId42" Type="http://schemas.openxmlformats.org/officeDocument/2006/relationships/hyperlink" Target="https://www.sportstats.ca/display-results.xhtml?raceid=30522&amp;status=results&amp;category=Hommes" TargetMode="External"/><Relationship Id="rId47" Type="http://schemas.openxmlformats.org/officeDocument/2006/relationships/hyperlink" Target="https://www.sportstats.ca/display-results.xhtml?raceid=30522&amp;status=results&amp;category=Hommes" TargetMode="External"/><Relationship Id="rId63" Type="http://schemas.openxmlformats.org/officeDocument/2006/relationships/hyperlink" Target="https://www.sportstats.ca/display-results.xhtml?raceid=30522&amp;status=results&amp;category=Hommes" TargetMode="External"/><Relationship Id="rId68" Type="http://schemas.openxmlformats.org/officeDocument/2006/relationships/hyperlink" Target="https://www.sportstats.ca/display-results.xhtml?raceid=30522&amp;status=results&amp;category=Hommes" TargetMode="External"/><Relationship Id="rId84" Type="http://schemas.openxmlformats.org/officeDocument/2006/relationships/hyperlink" Target="https://www.sportstats.ca/display-results.xhtml?raceid=30522&amp;status=results&amp;category=Hommes" TargetMode="External"/><Relationship Id="rId89" Type="http://schemas.openxmlformats.org/officeDocument/2006/relationships/hyperlink" Target="https://www.sportstats.ca/display-results.xhtml?raceid=30522&amp;status=results&amp;category=Hommes" TargetMode="External"/><Relationship Id="rId7" Type="http://schemas.openxmlformats.org/officeDocument/2006/relationships/hyperlink" Target="https://www.sportstats.ca/display-results.xhtml?raceid=30522&amp;status=results&amp;category=Hommes" TargetMode="External"/><Relationship Id="rId71" Type="http://schemas.openxmlformats.org/officeDocument/2006/relationships/hyperlink" Target="https://www.sportstats.ca/display-results.xhtml?raceid=30522&amp;status=results&amp;category=Hommes" TargetMode="External"/><Relationship Id="rId92" Type="http://schemas.openxmlformats.org/officeDocument/2006/relationships/hyperlink" Target="https://www.sportstats.ca/display-results.xhtml?raceid=30522&amp;status=results&amp;category=Hommes" TargetMode="External"/><Relationship Id="rId2" Type="http://schemas.openxmlformats.org/officeDocument/2006/relationships/hyperlink" Target="https://www.sportstats.ca/display-results.xhtml?raceid=30522&amp;status=results&amp;category=Hommes" TargetMode="External"/><Relationship Id="rId16" Type="http://schemas.openxmlformats.org/officeDocument/2006/relationships/hyperlink" Target="https://www.sportstats.ca/display-results.xhtml?raceid=30522&amp;status=results&amp;category=Hommes" TargetMode="External"/><Relationship Id="rId29" Type="http://schemas.openxmlformats.org/officeDocument/2006/relationships/hyperlink" Target="https://www.sportstats.ca/display-results.xhtml?raceid=30522&amp;status=results&amp;category=Hommes" TargetMode="External"/><Relationship Id="rId11" Type="http://schemas.openxmlformats.org/officeDocument/2006/relationships/hyperlink" Target="https://www.sportstats.ca/display-results.xhtml?raceid=30522&amp;status=results&amp;category=Hommes" TargetMode="External"/><Relationship Id="rId24" Type="http://schemas.openxmlformats.org/officeDocument/2006/relationships/hyperlink" Target="https://www.sportstats.ca/display-results.xhtml?raceid=30522&amp;status=results&amp;category=Hommes" TargetMode="External"/><Relationship Id="rId32" Type="http://schemas.openxmlformats.org/officeDocument/2006/relationships/hyperlink" Target="https://www.sportstats.ca/display-results.xhtml?raceid=30522&amp;status=results&amp;category=Hommes" TargetMode="External"/><Relationship Id="rId37" Type="http://schemas.openxmlformats.org/officeDocument/2006/relationships/hyperlink" Target="https://www.sportstats.ca/display-results.xhtml?raceid=30522&amp;status=results&amp;category=Hommes" TargetMode="External"/><Relationship Id="rId40" Type="http://schemas.openxmlformats.org/officeDocument/2006/relationships/hyperlink" Target="https://www.sportstats.ca/display-results.xhtml?raceid=30522&amp;status=results&amp;category=Hommes" TargetMode="External"/><Relationship Id="rId45" Type="http://schemas.openxmlformats.org/officeDocument/2006/relationships/hyperlink" Target="https://www.sportstats.ca/display-results.xhtml?raceid=30522&amp;status=results&amp;category=Hommes" TargetMode="External"/><Relationship Id="rId53" Type="http://schemas.openxmlformats.org/officeDocument/2006/relationships/hyperlink" Target="https://www.sportstats.ca/display-results.xhtml?raceid=30522&amp;status=results&amp;category=Hommes" TargetMode="External"/><Relationship Id="rId58" Type="http://schemas.openxmlformats.org/officeDocument/2006/relationships/hyperlink" Target="https://www.sportstats.ca/display-results.xhtml?raceid=30522&amp;status=results&amp;category=Hommes" TargetMode="External"/><Relationship Id="rId66" Type="http://schemas.openxmlformats.org/officeDocument/2006/relationships/hyperlink" Target="https://www.sportstats.ca/display-results.xhtml?raceid=30522&amp;status=results&amp;category=Hommes" TargetMode="External"/><Relationship Id="rId74" Type="http://schemas.openxmlformats.org/officeDocument/2006/relationships/hyperlink" Target="https://www.sportstats.ca/display-results.xhtml?raceid=30522&amp;status=results&amp;category=Hommes" TargetMode="External"/><Relationship Id="rId79" Type="http://schemas.openxmlformats.org/officeDocument/2006/relationships/hyperlink" Target="https://www.sportstats.ca/display-results.xhtml?raceid=30522&amp;status=results&amp;category=Hommes" TargetMode="External"/><Relationship Id="rId87" Type="http://schemas.openxmlformats.org/officeDocument/2006/relationships/hyperlink" Target="https://www.sportstats.ca/display-results.xhtml?raceid=30522&amp;status=results&amp;category=Hommes" TargetMode="External"/><Relationship Id="rId102" Type="http://schemas.openxmlformats.org/officeDocument/2006/relationships/hyperlink" Target="https://www.sportstats.ca/display-results.xhtml?raceid=30522&amp;status=results&amp;category=Hommes" TargetMode="External"/><Relationship Id="rId5" Type="http://schemas.openxmlformats.org/officeDocument/2006/relationships/hyperlink" Target="https://www.sportstats.ca/display-results.xhtml?raceid=30522&amp;status=results&amp;category=Hommes" TargetMode="External"/><Relationship Id="rId61" Type="http://schemas.openxmlformats.org/officeDocument/2006/relationships/hyperlink" Target="https://www.sportstats.ca/display-results.xhtml?raceid=30522&amp;status=results&amp;category=Hommes" TargetMode="External"/><Relationship Id="rId82" Type="http://schemas.openxmlformats.org/officeDocument/2006/relationships/hyperlink" Target="https://www.sportstats.ca/display-results.xhtml?raceid=30522&amp;status=results&amp;category=Hommes" TargetMode="External"/><Relationship Id="rId90" Type="http://schemas.openxmlformats.org/officeDocument/2006/relationships/hyperlink" Target="https://www.sportstats.ca/display-results.xhtml?raceid=30522&amp;status=results&amp;category=Hommes" TargetMode="External"/><Relationship Id="rId95" Type="http://schemas.openxmlformats.org/officeDocument/2006/relationships/hyperlink" Target="https://www.sportstats.ca/display-results.xhtml?raceid=30522&amp;status=results&amp;category=Hommes" TargetMode="External"/><Relationship Id="rId19" Type="http://schemas.openxmlformats.org/officeDocument/2006/relationships/hyperlink" Target="https://www.sportstats.ca/display-results.xhtml?raceid=30522&amp;status=results&amp;category=Hommes" TargetMode="External"/><Relationship Id="rId14" Type="http://schemas.openxmlformats.org/officeDocument/2006/relationships/hyperlink" Target="https://www.sportstats.ca/display-results.xhtml?raceid=30522&amp;status=results&amp;category=Hommes" TargetMode="External"/><Relationship Id="rId22" Type="http://schemas.openxmlformats.org/officeDocument/2006/relationships/hyperlink" Target="https://www.sportstats.ca/display-results.xhtml?raceid=30522&amp;status=results&amp;category=Hommes" TargetMode="External"/><Relationship Id="rId27" Type="http://schemas.openxmlformats.org/officeDocument/2006/relationships/hyperlink" Target="https://www.sportstats.ca/display-results.xhtml?raceid=30522&amp;status=results&amp;category=Hommes" TargetMode="External"/><Relationship Id="rId30" Type="http://schemas.openxmlformats.org/officeDocument/2006/relationships/hyperlink" Target="https://www.sportstats.ca/display-results.xhtml?raceid=30522&amp;status=results&amp;category=Hommes" TargetMode="External"/><Relationship Id="rId35" Type="http://schemas.openxmlformats.org/officeDocument/2006/relationships/hyperlink" Target="https://www.sportstats.ca/display-results.xhtml?raceid=30522&amp;status=results&amp;category=Hommes" TargetMode="External"/><Relationship Id="rId43" Type="http://schemas.openxmlformats.org/officeDocument/2006/relationships/hyperlink" Target="https://www.sportstats.ca/display-results.xhtml?raceid=30522&amp;status=results&amp;category=Hommes" TargetMode="External"/><Relationship Id="rId48" Type="http://schemas.openxmlformats.org/officeDocument/2006/relationships/hyperlink" Target="https://www.sportstats.ca/display-results.xhtml?raceid=30522&amp;status=results&amp;category=Hommes" TargetMode="External"/><Relationship Id="rId56" Type="http://schemas.openxmlformats.org/officeDocument/2006/relationships/hyperlink" Target="https://www.sportstats.ca/display-results.xhtml?raceid=30522&amp;status=results&amp;category=Hommes" TargetMode="External"/><Relationship Id="rId64" Type="http://schemas.openxmlformats.org/officeDocument/2006/relationships/hyperlink" Target="https://www.sportstats.ca/display-results.xhtml?raceid=30522&amp;status=results&amp;category=Hommes" TargetMode="External"/><Relationship Id="rId69" Type="http://schemas.openxmlformats.org/officeDocument/2006/relationships/hyperlink" Target="https://www.sportstats.ca/display-results.xhtml?raceid=30522&amp;status=results&amp;category=Hommes" TargetMode="External"/><Relationship Id="rId77" Type="http://schemas.openxmlformats.org/officeDocument/2006/relationships/hyperlink" Target="https://www.sportstats.ca/display-results.xhtml?raceid=30522&amp;status=results&amp;category=Hommes" TargetMode="External"/><Relationship Id="rId100" Type="http://schemas.openxmlformats.org/officeDocument/2006/relationships/hyperlink" Target="https://www.sportstats.ca/display-results.xhtml?raceid=30522&amp;status=results&amp;category=Hommes" TargetMode="External"/><Relationship Id="rId105" Type="http://schemas.openxmlformats.org/officeDocument/2006/relationships/hyperlink" Target="https://www.sportstats.ca/display-results.xhtml?raceid=30522&amp;status=results&amp;category=Hommes" TargetMode="External"/><Relationship Id="rId8" Type="http://schemas.openxmlformats.org/officeDocument/2006/relationships/hyperlink" Target="https://www.sportstats.ca/display-results.xhtml?raceid=30522&amp;status=results&amp;category=Hommes" TargetMode="External"/><Relationship Id="rId51" Type="http://schemas.openxmlformats.org/officeDocument/2006/relationships/hyperlink" Target="https://www.sportstats.ca/display-results.xhtml?raceid=30522&amp;status=results&amp;category=Hommes" TargetMode="External"/><Relationship Id="rId72" Type="http://schemas.openxmlformats.org/officeDocument/2006/relationships/hyperlink" Target="https://www.sportstats.ca/display-results.xhtml?raceid=30522&amp;status=results&amp;category=Hommes" TargetMode="External"/><Relationship Id="rId80" Type="http://schemas.openxmlformats.org/officeDocument/2006/relationships/hyperlink" Target="https://www.sportstats.ca/display-results.xhtml?raceid=30522&amp;status=results&amp;category=Hommes" TargetMode="External"/><Relationship Id="rId85" Type="http://schemas.openxmlformats.org/officeDocument/2006/relationships/hyperlink" Target="https://www.sportstats.ca/display-results.xhtml?raceid=30522&amp;status=results&amp;category=Hommes" TargetMode="External"/><Relationship Id="rId93" Type="http://schemas.openxmlformats.org/officeDocument/2006/relationships/hyperlink" Target="https://www.sportstats.ca/display-results.xhtml?raceid=30522&amp;status=results&amp;category=Hommes" TargetMode="External"/><Relationship Id="rId98" Type="http://schemas.openxmlformats.org/officeDocument/2006/relationships/hyperlink" Target="https://www.sportstats.ca/display-results.xhtml?raceid=30522&amp;status=results&amp;category=Hommes" TargetMode="External"/><Relationship Id="rId3" Type="http://schemas.openxmlformats.org/officeDocument/2006/relationships/hyperlink" Target="https://www.sportstats.ca/display-results.xhtml?raceid=30522&amp;status=results&amp;category=Hommes" TargetMode="External"/><Relationship Id="rId12" Type="http://schemas.openxmlformats.org/officeDocument/2006/relationships/hyperlink" Target="https://www.sportstats.ca/display-results.xhtml?raceid=30522&amp;status=results&amp;category=Hommes" TargetMode="External"/><Relationship Id="rId17" Type="http://schemas.openxmlformats.org/officeDocument/2006/relationships/hyperlink" Target="https://www.sportstats.ca/display-results.xhtml?raceid=30522&amp;status=results&amp;category=Hommes" TargetMode="External"/><Relationship Id="rId25" Type="http://schemas.openxmlformats.org/officeDocument/2006/relationships/hyperlink" Target="https://www.sportstats.ca/display-results.xhtml?raceid=30522&amp;status=results&amp;category=Hommes" TargetMode="External"/><Relationship Id="rId33" Type="http://schemas.openxmlformats.org/officeDocument/2006/relationships/hyperlink" Target="https://www.sportstats.ca/display-results.xhtml?raceid=30522&amp;status=results&amp;category=Hommes" TargetMode="External"/><Relationship Id="rId38" Type="http://schemas.openxmlformats.org/officeDocument/2006/relationships/hyperlink" Target="https://www.sportstats.ca/display-results.xhtml?raceid=30522&amp;status=results&amp;category=Hommes" TargetMode="External"/><Relationship Id="rId46" Type="http://schemas.openxmlformats.org/officeDocument/2006/relationships/hyperlink" Target="https://www.sportstats.ca/display-results.xhtml?raceid=30522&amp;status=results&amp;category=Hommes" TargetMode="External"/><Relationship Id="rId59" Type="http://schemas.openxmlformats.org/officeDocument/2006/relationships/hyperlink" Target="https://www.sportstats.ca/display-results.xhtml?raceid=30522&amp;status=results&amp;category=Hommes" TargetMode="External"/><Relationship Id="rId67" Type="http://schemas.openxmlformats.org/officeDocument/2006/relationships/hyperlink" Target="https://www.sportstats.ca/display-results.xhtml?raceid=30522&amp;status=results&amp;category=Hommes" TargetMode="External"/><Relationship Id="rId103" Type="http://schemas.openxmlformats.org/officeDocument/2006/relationships/hyperlink" Target="https://www.sportstats.ca/display-results.xhtml?raceid=30522&amp;status=results&amp;category=Hommes" TargetMode="External"/><Relationship Id="rId20" Type="http://schemas.openxmlformats.org/officeDocument/2006/relationships/hyperlink" Target="https://www.sportstats.ca/display-results.xhtml?raceid=30522&amp;status=results&amp;category=Hommes" TargetMode="External"/><Relationship Id="rId41" Type="http://schemas.openxmlformats.org/officeDocument/2006/relationships/hyperlink" Target="https://www.sportstats.ca/display-results.xhtml?raceid=30522&amp;status=results&amp;category=Hommes" TargetMode="External"/><Relationship Id="rId54" Type="http://schemas.openxmlformats.org/officeDocument/2006/relationships/hyperlink" Target="https://www.sportstats.ca/display-results.xhtml?raceid=30522&amp;status=results&amp;category=Hommes" TargetMode="External"/><Relationship Id="rId62" Type="http://schemas.openxmlformats.org/officeDocument/2006/relationships/hyperlink" Target="https://www.sportstats.ca/display-results.xhtml?raceid=30522&amp;status=results&amp;category=Hommes" TargetMode="External"/><Relationship Id="rId70" Type="http://schemas.openxmlformats.org/officeDocument/2006/relationships/hyperlink" Target="https://www.sportstats.ca/display-results.xhtml?raceid=30522&amp;status=results&amp;category=Hommes" TargetMode="External"/><Relationship Id="rId75" Type="http://schemas.openxmlformats.org/officeDocument/2006/relationships/hyperlink" Target="https://www.sportstats.ca/display-results.xhtml?raceid=30522&amp;status=results&amp;category=Hommes" TargetMode="External"/><Relationship Id="rId83" Type="http://schemas.openxmlformats.org/officeDocument/2006/relationships/hyperlink" Target="https://www.sportstats.ca/display-results.xhtml?raceid=30522&amp;status=results&amp;category=Hommes" TargetMode="External"/><Relationship Id="rId88" Type="http://schemas.openxmlformats.org/officeDocument/2006/relationships/hyperlink" Target="https://www.sportstats.ca/display-results.xhtml?raceid=30522&amp;status=results&amp;category=Hommes" TargetMode="External"/><Relationship Id="rId91" Type="http://schemas.openxmlformats.org/officeDocument/2006/relationships/hyperlink" Target="https://www.sportstats.ca/display-results.xhtml?raceid=30522&amp;status=results&amp;category=Hommes" TargetMode="External"/><Relationship Id="rId96" Type="http://schemas.openxmlformats.org/officeDocument/2006/relationships/hyperlink" Target="https://www.sportstats.ca/display-results.xhtml?raceid=30522&amp;status=results&amp;category=Hommes" TargetMode="External"/><Relationship Id="rId1" Type="http://schemas.openxmlformats.org/officeDocument/2006/relationships/hyperlink" Target="https://www.sportstats.ca/display-results.xhtml?raceid=30522&amp;status=results&amp;category=Hommes" TargetMode="External"/><Relationship Id="rId6" Type="http://schemas.openxmlformats.org/officeDocument/2006/relationships/hyperlink" Target="https://www.sportstats.ca/display-results.xhtml?raceid=30522&amp;status=results&amp;category=Hommes" TargetMode="External"/><Relationship Id="rId15" Type="http://schemas.openxmlformats.org/officeDocument/2006/relationships/hyperlink" Target="https://www.sportstats.ca/display-results.xhtml?raceid=30522&amp;status=results&amp;category=Hommes" TargetMode="External"/><Relationship Id="rId23" Type="http://schemas.openxmlformats.org/officeDocument/2006/relationships/hyperlink" Target="https://www.sportstats.ca/display-results.xhtml?raceid=30522&amp;status=results&amp;category=Hommes" TargetMode="External"/><Relationship Id="rId28" Type="http://schemas.openxmlformats.org/officeDocument/2006/relationships/hyperlink" Target="https://www.sportstats.ca/display-results.xhtml?raceid=30522&amp;status=results&amp;category=Hommes" TargetMode="External"/><Relationship Id="rId36" Type="http://schemas.openxmlformats.org/officeDocument/2006/relationships/hyperlink" Target="https://www.sportstats.ca/display-results.xhtml?raceid=30522&amp;status=results&amp;category=Hommes" TargetMode="External"/><Relationship Id="rId49" Type="http://schemas.openxmlformats.org/officeDocument/2006/relationships/hyperlink" Target="https://www.sportstats.ca/display-results.xhtml?raceid=30522&amp;status=results&amp;category=Hommes" TargetMode="External"/><Relationship Id="rId57" Type="http://schemas.openxmlformats.org/officeDocument/2006/relationships/hyperlink" Target="https://www.sportstats.ca/display-results.xhtml?raceid=30522&amp;status=results&amp;category=Hommes" TargetMode="External"/><Relationship Id="rId106" Type="http://schemas.openxmlformats.org/officeDocument/2006/relationships/printerSettings" Target="../printerSettings/printerSettings8.bin"/><Relationship Id="rId10" Type="http://schemas.openxmlformats.org/officeDocument/2006/relationships/hyperlink" Target="https://www.sportstats.ca/display-results.xhtml?raceid=30522&amp;status=results&amp;category=Hommes" TargetMode="External"/><Relationship Id="rId31" Type="http://schemas.openxmlformats.org/officeDocument/2006/relationships/hyperlink" Target="https://www.sportstats.ca/display-results.xhtml?raceid=30522&amp;status=results&amp;category=Hommes" TargetMode="External"/><Relationship Id="rId44" Type="http://schemas.openxmlformats.org/officeDocument/2006/relationships/hyperlink" Target="https://www.sportstats.ca/display-results.xhtml?raceid=30522&amp;status=results&amp;category=Hommes" TargetMode="External"/><Relationship Id="rId52" Type="http://schemas.openxmlformats.org/officeDocument/2006/relationships/hyperlink" Target="https://www.sportstats.ca/display-results.xhtml?raceid=30522&amp;status=results&amp;category=Hommes" TargetMode="External"/><Relationship Id="rId60" Type="http://schemas.openxmlformats.org/officeDocument/2006/relationships/hyperlink" Target="https://www.sportstats.ca/display-results.xhtml?raceid=30522&amp;status=results&amp;category=Hommes" TargetMode="External"/><Relationship Id="rId65" Type="http://schemas.openxmlformats.org/officeDocument/2006/relationships/hyperlink" Target="https://www.sportstats.ca/display-results.xhtml?raceid=30522&amp;status=results&amp;category=Hommes" TargetMode="External"/><Relationship Id="rId73" Type="http://schemas.openxmlformats.org/officeDocument/2006/relationships/hyperlink" Target="https://www.sportstats.ca/display-results.xhtml?raceid=30522&amp;status=results&amp;category=Hommes" TargetMode="External"/><Relationship Id="rId78" Type="http://schemas.openxmlformats.org/officeDocument/2006/relationships/hyperlink" Target="https://www.sportstats.ca/display-results.xhtml?raceid=30522&amp;status=results&amp;category=Hommes" TargetMode="External"/><Relationship Id="rId81" Type="http://schemas.openxmlformats.org/officeDocument/2006/relationships/hyperlink" Target="https://www.sportstats.ca/display-results.xhtml?raceid=30522&amp;status=results&amp;category=Hommes" TargetMode="External"/><Relationship Id="rId86" Type="http://schemas.openxmlformats.org/officeDocument/2006/relationships/hyperlink" Target="https://www.sportstats.ca/display-results.xhtml?raceid=30522&amp;status=results&amp;category=Hommes" TargetMode="External"/><Relationship Id="rId94" Type="http://schemas.openxmlformats.org/officeDocument/2006/relationships/hyperlink" Target="https://www.sportstats.ca/display-results.xhtml?raceid=30522&amp;status=results&amp;category=Hommes" TargetMode="External"/><Relationship Id="rId99" Type="http://schemas.openxmlformats.org/officeDocument/2006/relationships/hyperlink" Target="https://www.sportstats.ca/display-results.xhtml?raceid=30522&amp;status=results&amp;category=Hommes" TargetMode="External"/><Relationship Id="rId101" Type="http://schemas.openxmlformats.org/officeDocument/2006/relationships/hyperlink" Target="https://www.sportstats.ca/display-results.xhtml?raceid=30522&amp;status=results&amp;category=Hommes" TargetMode="External"/><Relationship Id="rId4" Type="http://schemas.openxmlformats.org/officeDocument/2006/relationships/hyperlink" Target="https://www.sportstats.ca/display-results.xhtml?raceid=30522&amp;status=results&amp;category=Hommes" TargetMode="External"/><Relationship Id="rId9" Type="http://schemas.openxmlformats.org/officeDocument/2006/relationships/hyperlink" Target="https://www.sportstats.ca/display-results.xhtml?raceid=30522&amp;status=results&amp;category=Hommes" TargetMode="External"/><Relationship Id="rId13" Type="http://schemas.openxmlformats.org/officeDocument/2006/relationships/hyperlink" Target="https://www.sportstats.ca/display-results.xhtml?raceid=30522&amp;status=results&amp;category=Hommes" TargetMode="External"/><Relationship Id="rId18" Type="http://schemas.openxmlformats.org/officeDocument/2006/relationships/hyperlink" Target="https://www.sportstats.ca/display-results.xhtml?raceid=30522&amp;status=results&amp;category=Hommes" TargetMode="External"/><Relationship Id="rId39" Type="http://schemas.openxmlformats.org/officeDocument/2006/relationships/hyperlink" Target="https://www.sportstats.ca/display-results.xhtml?raceid=30522&amp;status=results&amp;category=Hommes" TargetMode="External"/><Relationship Id="rId34" Type="http://schemas.openxmlformats.org/officeDocument/2006/relationships/hyperlink" Target="https://www.sportstats.ca/display-results.xhtml?raceid=30522&amp;status=results&amp;category=Hommes" TargetMode="External"/><Relationship Id="rId50" Type="http://schemas.openxmlformats.org/officeDocument/2006/relationships/hyperlink" Target="https://www.sportstats.ca/display-results.xhtml?raceid=30522&amp;status=results&amp;category=Hommes" TargetMode="External"/><Relationship Id="rId55" Type="http://schemas.openxmlformats.org/officeDocument/2006/relationships/hyperlink" Target="https://www.sportstats.ca/display-results.xhtml?raceid=30522&amp;status=results&amp;category=Hommes" TargetMode="External"/><Relationship Id="rId76" Type="http://schemas.openxmlformats.org/officeDocument/2006/relationships/hyperlink" Target="https://www.sportstats.ca/display-results.xhtml?raceid=30522&amp;status=results&amp;category=Hommes" TargetMode="External"/><Relationship Id="rId97" Type="http://schemas.openxmlformats.org/officeDocument/2006/relationships/hyperlink" Target="https://www.sportstats.ca/display-results.xhtml?raceid=30522&amp;status=results&amp;category=Hommes" TargetMode="External"/><Relationship Id="rId104" Type="http://schemas.openxmlformats.org/officeDocument/2006/relationships/hyperlink" Target="https://www.sportstats.ca/display-results.xhtml?raceid=30522&amp;status=results&amp;category=Hommes" TargetMode="External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portstats.ca/display-results.xhtml?raceid=30522&amp;status=results&amp;category=Femmes" TargetMode="External"/><Relationship Id="rId13" Type="http://schemas.openxmlformats.org/officeDocument/2006/relationships/hyperlink" Target="https://www.sportstats.ca/display-results.xhtml?raceid=30522&amp;status=results&amp;category=Femmes" TargetMode="External"/><Relationship Id="rId18" Type="http://schemas.openxmlformats.org/officeDocument/2006/relationships/hyperlink" Target="https://www.sportstats.ca/display-results.xhtml?raceid=30522&amp;status=results&amp;category=Femmes" TargetMode="External"/><Relationship Id="rId26" Type="http://schemas.openxmlformats.org/officeDocument/2006/relationships/hyperlink" Target="https://www.sportstats.ca/display-results.xhtml?raceid=30522&amp;status=results&amp;category=Femmes" TargetMode="External"/><Relationship Id="rId39" Type="http://schemas.openxmlformats.org/officeDocument/2006/relationships/hyperlink" Target="https://www.sportstats.ca/display-results.xhtml?raceid=30522&amp;status=results&amp;category=Femmes" TargetMode="External"/><Relationship Id="rId3" Type="http://schemas.openxmlformats.org/officeDocument/2006/relationships/hyperlink" Target="https://www.sportstats.ca/display-results.xhtml?raceid=30522&amp;status=results&amp;category=Femmes" TargetMode="External"/><Relationship Id="rId21" Type="http://schemas.openxmlformats.org/officeDocument/2006/relationships/hyperlink" Target="https://www.sportstats.ca/display-results.xhtml?raceid=30522&amp;status=results&amp;category=Femmes" TargetMode="External"/><Relationship Id="rId34" Type="http://schemas.openxmlformats.org/officeDocument/2006/relationships/hyperlink" Target="https://www.sportstats.ca/display-results.xhtml?raceid=30522&amp;status=results&amp;category=Femmes" TargetMode="External"/><Relationship Id="rId42" Type="http://schemas.openxmlformats.org/officeDocument/2006/relationships/hyperlink" Target="https://www.sportstats.ca/display-results.xhtml?raceid=30522&amp;status=results&amp;category=Femmes" TargetMode="External"/><Relationship Id="rId7" Type="http://schemas.openxmlformats.org/officeDocument/2006/relationships/hyperlink" Target="https://www.sportstats.ca/display-results.xhtml?raceid=30522&amp;status=results&amp;category=Femmes" TargetMode="External"/><Relationship Id="rId12" Type="http://schemas.openxmlformats.org/officeDocument/2006/relationships/hyperlink" Target="https://www.sportstats.ca/display-results.xhtml?raceid=30522&amp;status=results&amp;category=Femmes" TargetMode="External"/><Relationship Id="rId17" Type="http://schemas.openxmlformats.org/officeDocument/2006/relationships/hyperlink" Target="https://www.sportstats.ca/display-results.xhtml?raceid=30522&amp;status=results&amp;category=Femmes" TargetMode="External"/><Relationship Id="rId25" Type="http://schemas.openxmlformats.org/officeDocument/2006/relationships/hyperlink" Target="https://www.sportstats.ca/display-results.xhtml?raceid=30522&amp;status=results&amp;category=Femmes" TargetMode="External"/><Relationship Id="rId33" Type="http://schemas.openxmlformats.org/officeDocument/2006/relationships/hyperlink" Target="https://www.sportstats.ca/display-results.xhtml?raceid=30522&amp;status=results&amp;category=Femmes" TargetMode="External"/><Relationship Id="rId38" Type="http://schemas.openxmlformats.org/officeDocument/2006/relationships/hyperlink" Target="https://www.sportstats.ca/display-results.xhtml?raceid=30522&amp;status=results&amp;category=Femmes" TargetMode="External"/><Relationship Id="rId2" Type="http://schemas.openxmlformats.org/officeDocument/2006/relationships/hyperlink" Target="https://www.sportstats.ca/display-results.xhtml?raceid=30522&amp;status=results&amp;category=Femmes" TargetMode="External"/><Relationship Id="rId16" Type="http://schemas.openxmlformats.org/officeDocument/2006/relationships/hyperlink" Target="https://www.sportstats.ca/display-results.xhtml?raceid=30522&amp;status=results&amp;category=Femmes" TargetMode="External"/><Relationship Id="rId20" Type="http://schemas.openxmlformats.org/officeDocument/2006/relationships/hyperlink" Target="https://www.sportstats.ca/display-results.xhtml?raceid=30522&amp;status=results&amp;category=Femmes" TargetMode="External"/><Relationship Id="rId29" Type="http://schemas.openxmlformats.org/officeDocument/2006/relationships/hyperlink" Target="https://www.sportstats.ca/display-results.xhtml?raceid=30522&amp;status=results&amp;category=Femmes" TargetMode="External"/><Relationship Id="rId41" Type="http://schemas.openxmlformats.org/officeDocument/2006/relationships/hyperlink" Target="https://www.sportstats.ca/display-results.xhtml?raceid=30522&amp;status=results&amp;category=Femmes" TargetMode="External"/><Relationship Id="rId1" Type="http://schemas.openxmlformats.org/officeDocument/2006/relationships/hyperlink" Target="https://www.sportstats.ca/display-results.xhtml?raceid=30522&amp;status=results&amp;category=Femmes" TargetMode="External"/><Relationship Id="rId6" Type="http://schemas.openxmlformats.org/officeDocument/2006/relationships/hyperlink" Target="https://www.sportstats.ca/display-results.xhtml?raceid=30522&amp;status=results&amp;category=Femmes" TargetMode="External"/><Relationship Id="rId11" Type="http://schemas.openxmlformats.org/officeDocument/2006/relationships/hyperlink" Target="https://www.sportstats.ca/display-results.xhtml?raceid=30522&amp;status=results&amp;category=Femmes" TargetMode="External"/><Relationship Id="rId24" Type="http://schemas.openxmlformats.org/officeDocument/2006/relationships/hyperlink" Target="https://www.sportstats.ca/display-results.xhtml?raceid=30522&amp;status=results&amp;category=Femmes" TargetMode="External"/><Relationship Id="rId32" Type="http://schemas.openxmlformats.org/officeDocument/2006/relationships/hyperlink" Target="https://www.sportstats.ca/display-results.xhtml?raceid=30522&amp;status=results&amp;category=Femmes" TargetMode="External"/><Relationship Id="rId37" Type="http://schemas.openxmlformats.org/officeDocument/2006/relationships/hyperlink" Target="https://www.sportstats.ca/display-results.xhtml?raceid=30522&amp;status=results&amp;category=Femmes" TargetMode="External"/><Relationship Id="rId40" Type="http://schemas.openxmlformats.org/officeDocument/2006/relationships/hyperlink" Target="https://www.sportstats.ca/display-results.xhtml?raceid=30522&amp;status=results&amp;category=Femmes" TargetMode="External"/><Relationship Id="rId5" Type="http://schemas.openxmlformats.org/officeDocument/2006/relationships/hyperlink" Target="https://www.sportstats.ca/display-results.xhtml?raceid=30522&amp;status=results&amp;category=Femmes" TargetMode="External"/><Relationship Id="rId15" Type="http://schemas.openxmlformats.org/officeDocument/2006/relationships/hyperlink" Target="https://www.sportstats.ca/display-results.xhtml?raceid=30522&amp;status=results&amp;category=Femmes" TargetMode="External"/><Relationship Id="rId23" Type="http://schemas.openxmlformats.org/officeDocument/2006/relationships/hyperlink" Target="https://www.sportstats.ca/display-results.xhtml?raceid=30522&amp;status=results&amp;category=Femmes" TargetMode="External"/><Relationship Id="rId28" Type="http://schemas.openxmlformats.org/officeDocument/2006/relationships/hyperlink" Target="https://www.sportstats.ca/display-results.xhtml?raceid=30522&amp;status=results&amp;category=Femmes" TargetMode="External"/><Relationship Id="rId36" Type="http://schemas.openxmlformats.org/officeDocument/2006/relationships/hyperlink" Target="https://www.sportstats.ca/display-results.xhtml?raceid=30522&amp;status=results&amp;category=Femmes" TargetMode="External"/><Relationship Id="rId10" Type="http://schemas.openxmlformats.org/officeDocument/2006/relationships/hyperlink" Target="https://www.sportstats.ca/display-results.xhtml?raceid=30522&amp;status=results&amp;category=Femmes" TargetMode="External"/><Relationship Id="rId19" Type="http://schemas.openxmlformats.org/officeDocument/2006/relationships/hyperlink" Target="https://www.sportstats.ca/display-results.xhtml?raceid=30522&amp;status=results&amp;category=Femmes" TargetMode="External"/><Relationship Id="rId31" Type="http://schemas.openxmlformats.org/officeDocument/2006/relationships/hyperlink" Target="https://www.sportstats.ca/display-results.xhtml?raceid=30522&amp;status=results&amp;category=Femmes" TargetMode="External"/><Relationship Id="rId4" Type="http://schemas.openxmlformats.org/officeDocument/2006/relationships/hyperlink" Target="https://www.sportstats.ca/display-results.xhtml?raceid=30522&amp;status=results&amp;category=Femmes" TargetMode="External"/><Relationship Id="rId9" Type="http://schemas.openxmlformats.org/officeDocument/2006/relationships/hyperlink" Target="https://www.sportstats.ca/display-results.xhtml?raceid=30522&amp;status=results&amp;category=Femmes" TargetMode="External"/><Relationship Id="rId14" Type="http://schemas.openxmlformats.org/officeDocument/2006/relationships/hyperlink" Target="https://www.sportstats.ca/display-results.xhtml?raceid=30522&amp;status=results&amp;category=Femmes" TargetMode="External"/><Relationship Id="rId22" Type="http://schemas.openxmlformats.org/officeDocument/2006/relationships/hyperlink" Target="https://www.sportstats.ca/display-results.xhtml?raceid=30522&amp;status=results&amp;category=Femmes" TargetMode="External"/><Relationship Id="rId27" Type="http://schemas.openxmlformats.org/officeDocument/2006/relationships/hyperlink" Target="https://www.sportstats.ca/display-results.xhtml?raceid=30522&amp;status=results&amp;category=Femmes" TargetMode="External"/><Relationship Id="rId30" Type="http://schemas.openxmlformats.org/officeDocument/2006/relationships/hyperlink" Target="https://www.sportstats.ca/display-results.xhtml?raceid=30522&amp;status=results&amp;category=Femmes" TargetMode="External"/><Relationship Id="rId35" Type="http://schemas.openxmlformats.org/officeDocument/2006/relationships/hyperlink" Target="https://www.sportstats.ca/display-results.xhtml?raceid=30522&amp;status=results&amp;category=Femmes" TargetMode="External"/><Relationship Id="rId43" Type="http://schemas.openxmlformats.org/officeDocument/2006/relationships/hyperlink" Target="https://www.sportstats.ca/display-results.xhtml?raceid=30522&amp;status=results&amp;category=Fem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9"/>
  <sheetViews>
    <sheetView zoomScale="80" zoomScaleNormal="80" workbookViewId="0">
      <selection activeCell="L16" sqref="L16"/>
    </sheetView>
  </sheetViews>
  <sheetFormatPr baseColWidth="10" defaultRowHeight="15" x14ac:dyDescent="0.25"/>
  <cols>
    <col min="1" max="1" width="11.85546875" customWidth="1"/>
    <col min="2" max="2" width="16.5703125" customWidth="1"/>
    <col min="3" max="3" width="14.5703125" customWidth="1"/>
    <col min="4" max="4" width="11" customWidth="1"/>
    <col min="5" max="7" width="11.42578125" hidden="1" customWidth="1"/>
    <col min="10" max="10" width="11.42578125" hidden="1" customWidth="1"/>
    <col min="13" max="14" width="11.42578125" style="87"/>
    <col min="15" max="16" width="0" hidden="1" customWidth="1"/>
  </cols>
  <sheetData>
    <row r="1" spans="1:24" ht="15" customHeight="1" x14ac:dyDescent="0.25">
      <c r="A1" s="88"/>
      <c r="G1" s="88"/>
      <c r="H1" s="150" t="s">
        <v>362</v>
      </c>
      <c r="I1" s="150"/>
      <c r="J1" s="150"/>
      <c r="K1" s="150"/>
      <c r="L1" s="151" t="s">
        <v>363</v>
      </c>
      <c r="M1" s="151"/>
      <c r="N1" s="151"/>
      <c r="P1" s="61"/>
      <c r="Q1" s="89"/>
      <c r="R1" s="89"/>
      <c r="S1" s="89"/>
      <c r="T1" s="152"/>
      <c r="U1" s="152"/>
    </row>
    <row r="2" spans="1:24" ht="13.5" customHeight="1" x14ac:dyDescent="0.25">
      <c r="A2" s="88"/>
      <c r="G2" s="88"/>
      <c r="H2" s="62">
        <v>1500</v>
      </c>
      <c r="I2" s="63">
        <v>3000</v>
      </c>
      <c r="J2" s="63">
        <v>5000</v>
      </c>
      <c r="K2" s="90">
        <v>5000</v>
      </c>
      <c r="L2" s="52"/>
      <c r="M2" s="62">
        <v>400</v>
      </c>
      <c r="N2" s="63">
        <v>800</v>
      </c>
      <c r="P2" s="61"/>
      <c r="Q2" s="89"/>
      <c r="R2" s="89"/>
      <c r="S2" s="89"/>
      <c r="T2" s="91"/>
      <c r="U2" s="60"/>
    </row>
    <row r="3" spans="1:24" ht="13.5" customHeight="1" x14ac:dyDescent="0.25">
      <c r="A3" s="92"/>
      <c r="G3" s="88"/>
      <c r="H3" s="66">
        <v>2.8472222222222219E-3</v>
      </c>
      <c r="I3" s="66">
        <v>6.0879629629629643E-3</v>
      </c>
      <c r="K3" s="66">
        <v>1.0578703703703703E-2</v>
      </c>
      <c r="M3" s="66">
        <v>3.0787037037037037E-3</v>
      </c>
      <c r="N3" s="66">
        <v>6.3657407407407404E-3</v>
      </c>
      <c r="P3" s="61"/>
      <c r="Q3" s="93"/>
      <c r="R3" s="93"/>
      <c r="S3" s="93"/>
      <c r="T3" s="60"/>
      <c r="U3" s="60"/>
    </row>
    <row r="4" spans="1:24" x14ac:dyDescent="0.25">
      <c r="B4" s="70"/>
      <c r="C4" s="70"/>
      <c r="D4" s="68"/>
      <c r="E4" s="153" t="s">
        <v>364</v>
      </c>
      <c r="F4" s="153"/>
      <c r="G4" s="154"/>
      <c r="H4" s="155" t="s">
        <v>365</v>
      </c>
      <c r="I4" s="155"/>
      <c r="J4" s="155"/>
      <c r="K4" s="155"/>
      <c r="L4" s="156" t="s">
        <v>366</v>
      </c>
      <c r="M4" s="156"/>
      <c r="N4" s="156"/>
    </row>
    <row r="5" spans="1:24" x14ac:dyDescent="0.25">
      <c r="A5" s="71" t="s">
        <v>367</v>
      </c>
      <c r="B5" s="71" t="s">
        <v>368</v>
      </c>
      <c r="C5" s="71" t="s">
        <v>369</v>
      </c>
      <c r="D5" s="71" t="s">
        <v>475</v>
      </c>
      <c r="E5" s="72" t="s">
        <v>370</v>
      </c>
      <c r="F5" s="73" t="s">
        <v>371</v>
      </c>
      <c r="G5" s="72" t="s">
        <v>372</v>
      </c>
      <c r="H5" s="71" t="s">
        <v>370</v>
      </c>
      <c r="I5" s="74" t="s">
        <v>371</v>
      </c>
      <c r="J5" s="71" t="s">
        <v>372</v>
      </c>
      <c r="K5" s="71" t="s">
        <v>373</v>
      </c>
      <c r="L5" s="71" t="s">
        <v>370</v>
      </c>
      <c r="M5" s="74" t="s">
        <v>371</v>
      </c>
      <c r="N5" s="74" t="s">
        <v>373</v>
      </c>
      <c r="O5" s="75" t="s">
        <v>372</v>
      </c>
      <c r="P5" s="76">
        <v>2015</v>
      </c>
      <c r="Q5" s="77" t="s">
        <v>473</v>
      </c>
      <c r="R5" s="77" t="s">
        <v>836</v>
      </c>
      <c r="S5" s="71" t="s">
        <v>374</v>
      </c>
      <c r="T5" s="71" t="s">
        <v>375</v>
      </c>
      <c r="U5" s="71" t="s">
        <v>459</v>
      </c>
      <c r="V5" s="71" t="s">
        <v>460</v>
      </c>
      <c r="W5" s="71" t="s">
        <v>376</v>
      </c>
      <c r="X5" s="71" t="s">
        <v>377</v>
      </c>
    </row>
    <row r="6" spans="1:24" x14ac:dyDescent="0.25">
      <c r="A6" s="94" t="s">
        <v>378</v>
      </c>
      <c r="B6" s="94" t="s">
        <v>416</v>
      </c>
      <c r="C6" s="94" t="s">
        <v>417</v>
      </c>
      <c r="D6" s="94">
        <v>23</v>
      </c>
      <c r="E6" s="94"/>
      <c r="F6" s="95"/>
      <c r="G6" s="94"/>
      <c r="H6" s="94"/>
      <c r="I6" s="95"/>
      <c r="J6" s="94"/>
      <c r="K6" s="94"/>
      <c r="L6" s="94"/>
      <c r="M6" s="95"/>
      <c r="N6" s="95"/>
      <c r="O6" s="94"/>
      <c r="P6" s="94"/>
      <c r="Q6" s="125">
        <v>56</v>
      </c>
      <c r="R6" s="125" t="s">
        <v>837</v>
      </c>
      <c r="S6" s="94"/>
      <c r="T6" s="94"/>
      <c r="U6" s="94"/>
      <c r="V6" s="94"/>
      <c r="W6" s="94"/>
      <c r="X6" s="94"/>
    </row>
    <row r="7" spans="1:24" x14ac:dyDescent="0.25">
      <c r="A7" s="94" t="s">
        <v>378</v>
      </c>
      <c r="B7" s="94" t="s">
        <v>418</v>
      </c>
      <c r="C7" s="94" t="s">
        <v>419</v>
      </c>
      <c r="D7" s="94">
        <v>26</v>
      </c>
      <c r="E7" s="94"/>
      <c r="F7" s="95"/>
      <c r="G7" s="94"/>
      <c r="H7" s="94"/>
      <c r="I7" s="95"/>
      <c r="J7" s="94"/>
      <c r="K7" s="94"/>
      <c r="L7" s="94"/>
      <c r="M7" s="95"/>
      <c r="N7" s="95"/>
      <c r="O7" s="94"/>
      <c r="P7" s="94"/>
      <c r="Q7" s="125">
        <v>76</v>
      </c>
      <c r="R7" s="125" t="s">
        <v>837</v>
      </c>
      <c r="S7" s="94"/>
      <c r="T7" s="94"/>
      <c r="U7" s="94"/>
      <c r="V7" s="94"/>
      <c r="W7" s="94"/>
      <c r="X7" s="94"/>
    </row>
    <row r="8" spans="1:24" x14ac:dyDescent="0.25">
      <c r="A8" s="94" t="s">
        <v>378</v>
      </c>
      <c r="B8" s="94" t="s">
        <v>420</v>
      </c>
      <c r="C8" s="94" t="s">
        <v>421</v>
      </c>
      <c r="D8" s="96">
        <v>20</v>
      </c>
      <c r="E8" s="86">
        <v>3.4236111111111112E-3</v>
      </c>
      <c r="F8" s="95">
        <f>1/(E8/$H$3)*100</f>
        <v>83.16430020283974</v>
      </c>
      <c r="G8" s="95">
        <f>F8+(24-D8)</f>
        <v>87.16430020283974</v>
      </c>
      <c r="H8" s="86">
        <v>1.2364583333333333E-2</v>
      </c>
      <c r="I8" s="95">
        <f>1/(H8/$K$3)*100</f>
        <v>85.556491622203495</v>
      </c>
      <c r="J8" s="95">
        <f>I8+(24-D8)</f>
        <v>89.556491622203495</v>
      </c>
      <c r="K8" s="97">
        <f>I8-50+(24-D8)</f>
        <v>39.556491622203495</v>
      </c>
      <c r="L8" s="86">
        <v>3.2650462962962958E-3</v>
      </c>
      <c r="M8" s="95">
        <f>1/(L8/$M$3)*100</f>
        <v>94.292803970223332</v>
      </c>
      <c r="N8" s="98">
        <f>M8-50</f>
        <v>44.292803970223332</v>
      </c>
      <c r="O8" s="95" t="e">
        <f>M8+(24-#REF!)</f>
        <v>#REF!</v>
      </c>
      <c r="P8" s="95" t="e">
        <f>O8+#REF!</f>
        <v>#REF!</v>
      </c>
      <c r="Q8" s="125">
        <v>141</v>
      </c>
      <c r="R8" s="96"/>
      <c r="S8" s="94"/>
      <c r="T8" s="94"/>
      <c r="U8" s="94">
        <v>18</v>
      </c>
      <c r="V8" s="94">
        <v>16</v>
      </c>
      <c r="W8" s="94">
        <v>15</v>
      </c>
      <c r="X8" s="95">
        <f>K8+N8+S8+T8+U8+V8+W8</f>
        <v>132.84929559242681</v>
      </c>
    </row>
    <row r="9" spans="1:24" x14ac:dyDescent="0.25">
      <c r="A9" s="94" t="s">
        <v>383</v>
      </c>
      <c r="B9" s="94" t="s">
        <v>424</v>
      </c>
      <c r="C9" s="94" t="s">
        <v>425</v>
      </c>
      <c r="D9" s="96">
        <v>21</v>
      </c>
      <c r="E9" s="86">
        <v>3.5590277777777777E-3</v>
      </c>
      <c r="F9" s="95">
        <f>1/(E9/$H$3)*100</f>
        <v>79.999999999999986</v>
      </c>
      <c r="G9" s="95">
        <f>F9+(24-D9)</f>
        <v>82.999999999999986</v>
      </c>
      <c r="H9" s="86">
        <v>1.2518518518518519E-2</v>
      </c>
      <c r="I9" s="95">
        <f>1/(H9/$K$3)*100</f>
        <v>84.504437869822482</v>
      </c>
      <c r="J9" s="95">
        <f>I9+(24-D9)</f>
        <v>87.504437869822482</v>
      </c>
      <c r="K9" s="97">
        <f>I9-50+(24-D9)</f>
        <v>37.504437869822482</v>
      </c>
      <c r="L9" s="86">
        <v>3.3113425925925927E-3</v>
      </c>
      <c r="M9" s="95">
        <f>1/(L9/$M$3)*100</f>
        <v>92.974484445997902</v>
      </c>
      <c r="N9" s="98">
        <f>M9-50</f>
        <v>42.974484445997902</v>
      </c>
      <c r="O9" s="95" t="e">
        <f>M9+(24-#REF!)</f>
        <v>#REF!</v>
      </c>
      <c r="P9" s="95" t="e">
        <f>O9+#REF!</f>
        <v>#REF!</v>
      </c>
      <c r="Q9" s="125">
        <v>128</v>
      </c>
      <c r="R9" s="96"/>
      <c r="S9" s="94"/>
      <c r="T9" s="94"/>
      <c r="U9" s="94">
        <v>15</v>
      </c>
      <c r="V9" s="94">
        <v>14</v>
      </c>
      <c r="W9" s="94">
        <v>13</v>
      </c>
      <c r="X9" s="95">
        <f>K9+N9+S9+T9+U9+V9+W9</f>
        <v>122.47892231582038</v>
      </c>
    </row>
    <row r="10" spans="1:24" x14ac:dyDescent="0.25">
      <c r="A10" s="94" t="s">
        <v>383</v>
      </c>
      <c r="B10" s="94" t="s">
        <v>432</v>
      </c>
      <c r="C10" s="94" t="s">
        <v>433</v>
      </c>
      <c r="D10" s="96">
        <v>22</v>
      </c>
      <c r="E10" s="86">
        <v>7.2337962962962963E-3</v>
      </c>
      <c r="F10" s="95">
        <f>1/(E10/$I$3)*100</f>
        <v>84.160000000000011</v>
      </c>
      <c r="G10" s="95">
        <f>F10+(24-D10)</f>
        <v>86.160000000000011</v>
      </c>
      <c r="H10" s="86">
        <v>1.2233796296296296E-2</v>
      </c>
      <c r="I10" s="95">
        <f>1/(H10/$K$3)*100</f>
        <v>86.471144749290445</v>
      </c>
      <c r="J10" s="95">
        <f>I10+(24-G10)</f>
        <v>24.311144749290435</v>
      </c>
      <c r="K10" s="97">
        <f>I10-50+(24-D10)</f>
        <v>38.471144749290445</v>
      </c>
      <c r="L10" s="86">
        <v>3.5810185185185181E-3</v>
      </c>
      <c r="M10" s="95">
        <f>1/(L10/$M$3)*100</f>
        <v>85.972850678733053</v>
      </c>
      <c r="N10" s="98">
        <f>M10-50</f>
        <v>35.972850678733053</v>
      </c>
      <c r="O10" s="95" t="e">
        <f>M10+(24-#REF!)</f>
        <v>#REF!</v>
      </c>
      <c r="P10" s="95" t="e">
        <f>O10+#REF!</f>
        <v>#REF!</v>
      </c>
      <c r="Q10" s="96">
        <v>187</v>
      </c>
      <c r="R10" s="96"/>
      <c r="S10" s="146">
        <v>12</v>
      </c>
      <c r="T10" s="146">
        <v>12</v>
      </c>
      <c r="U10" s="94">
        <v>21</v>
      </c>
      <c r="V10" s="94">
        <v>15</v>
      </c>
      <c r="W10" s="94">
        <v>17</v>
      </c>
      <c r="X10" s="95">
        <f>K10+N10+U10+V10+W10</f>
        <v>127.4439954280235</v>
      </c>
    </row>
    <row r="11" spans="1:24" x14ac:dyDescent="0.25">
      <c r="A11" s="94" t="s">
        <v>398</v>
      </c>
      <c r="B11" s="94" t="s">
        <v>447</v>
      </c>
      <c r="C11" s="94" t="s">
        <v>448</v>
      </c>
      <c r="D11" s="96">
        <v>16</v>
      </c>
      <c r="E11" s="86">
        <v>3.5659722222222221E-3</v>
      </c>
      <c r="F11" s="95">
        <f>1/(E11/$H$3)*100</f>
        <v>79.844206426484902</v>
      </c>
      <c r="G11" s="95">
        <f>F11+(24-D11)</f>
        <v>87.844206426484902</v>
      </c>
      <c r="H11" s="86">
        <v>1.330324074074074E-2</v>
      </c>
      <c r="I11" s="95">
        <f>1/(H11/$K$3)*100</f>
        <v>79.519749434487551</v>
      </c>
      <c r="J11" s="95">
        <f>I11+(24-D11)</f>
        <v>87.519749434487551</v>
      </c>
      <c r="K11" s="97">
        <f>I11-50+(24-D11)</f>
        <v>37.519749434487551</v>
      </c>
      <c r="L11" s="86">
        <v>3.4178240740740744E-3</v>
      </c>
      <c r="M11" s="95">
        <f>1/(L11/$M$3)*100</f>
        <v>90.077886894683374</v>
      </c>
      <c r="N11" s="98">
        <f>M11-50</f>
        <v>40.077886894683374</v>
      </c>
      <c r="O11" s="95" t="e">
        <f>M11+(24-#REF!)</f>
        <v>#REF!</v>
      </c>
      <c r="P11" s="95" t="e">
        <f>O11+#REF!</f>
        <v>#REF!</v>
      </c>
      <c r="Q11" s="96"/>
      <c r="R11" s="96"/>
      <c r="S11" s="121">
        <v>3</v>
      </c>
      <c r="T11" s="94">
        <v>8</v>
      </c>
      <c r="U11" s="94">
        <v>13</v>
      </c>
      <c r="V11" s="121">
        <v>3</v>
      </c>
      <c r="W11" s="94">
        <v>8</v>
      </c>
      <c r="X11" s="95">
        <f>K11+N11+T11+U11+W11</f>
        <v>106.59763632917092</v>
      </c>
    </row>
    <row r="12" spans="1:24" x14ac:dyDescent="0.25">
      <c r="A12" s="94" t="s">
        <v>390</v>
      </c>
      <c r="B12" s="94" t="s">
        <v>438</v>
      </c>
      <c r="C12" s="94" t="s">
        <v>439</v>
      </c>
      <c r="D12" s="96">
        <v>19</v>
      </c>
      <c r="E12" s="94"/>
      <c r="F12" s="94"/>
      <c r="G12" s="94"/>
      <c r="H12" s="86">
        <v>1.3603009259259259E-2</v>
      </c>
      <c r="I12" s="95">
        <f>1/(H12/$K$3)*100</f>
        <v>77.767378541648952</v>
      </c>
      <c r="J12" s="95">
        <f>I12+(24-D12)</f>
        <v>82.767378541648952</v>
      </c>
      <c r="K12" s="97">
        <f>I12-50+(24-D12)</f>
        <v>32.767378541648952</v>
      </c>
      <c r="L12" s="86">
        <v>3.3321759259259264E-3</v>
      </c>
      <c r="M12" s="95">
        <f>1/(L12/$M$3)*100</f>
        <v>92.393192080583532</v>
      </c>
      <c r="N12" s="98">
        <f>M12-50</f>
        <v>42.393192080583532</v>
      </c>
      <c r="O12" s="95" t="e">
        <f>M12+(24-#REF!)</f>
        <v>#REF!</v>
      </c>
      <c r="P12" s="95" t="e">
        <f>O12+#REF!</f>
        <v>#REF!</v>
      </c>
      <c r="Q12" s="96"/>
      <c r="R12" s="96"/>
      <c r="S12" s="94">
        <v>8</v>
      </c>
      <c r="T12" s="94"/>
      <c r="U12" s="94">
        <v>8</v>
      </c>
      <c r="V12" s="94"/>
      <c r="W12" s="94">
        <v>7</v>
      </c>
      <c r="X12" s="95">
        <f>K12+N12+S12+T12+U12+W12</f>
        <v>98.160570622232484</v>
      </c>
    </row>
    <row r="13" spans="1:24" x14ac:dyDescent="0.25">
      <c r="A13" s="94" t="s">
        <v>390</v>
      </c>
      <c r="B13" s="94" t="s">
        <v>428</v>
      </c>
      <c r="C13" s="94" t="s">
        <v>429</v>
      </c>
      <c r="D13" s="96">
        <v>19</v>
      </c>
      <c r="E13" s="86">
        <v>7.2337962962962963E-3</v>
      </c>
      <c r="F13" s="95">
        <f>1/(E13/$I$3)*100</f>
        <v>84.160000000000011</v>
      </c>
      <c r="G13" s="95">
        <f>F13+(24-D13)</f>
        <v>89.160000000000011</v>
      </c>
      <c r="H13" s="86">
        <v>1.3614583333333333E-2</v>
      </c>
      <c r="I13" s="95">
        <f>1/(H13/$K$3)*100</f>
        <v>77.701266683669132</v>
      </c>
      <c r="J13" s="95">
        <f>I13+(24-D13)</f>
        <v>82.701266683669132</v>
      </c>
      <c r="K13" s="97">
        <f>I13-50+(24-D13)</f>
        <v>32.701266683669132</v>
      </c>
      <c r="L13" s="122">
        <v>3.3819444444444444E-3</v>
      </c>
      <c r="M13" s="95">
        <f>1/(L13/$M$3)*100</f>
        <v>91.03353867214237</v>
      </c>
      <c r="N13" s="98">
        <f>M13-50</f>
        <v>41.03353867214237</v>
      </c>
      <c r="O13" s="95" t="e">
        <f>M13+(24-#REF!)</f>
        <v>#REF!</v>
      </c>
      <c r="P13" s="95" t="e">
        <f>O13+#REF!</f>
        <v>#REF!</v>
      </c>
      <c r="Q13" s="96">
        <v>260</v>
      </c>
      <c r="R13" s="96"/>
      <c r="S13" s="94"/>
      <c r="T13" s="94"/>
      <c r="U13" s="94">
        <v>15</v>
      </c>
      <c r="V13" s="94">
        <v>9</v>
      </c>
      <c r="W13" s="94"/>
      <c r="X13" s="95">
        <f>K13+N13+S13+T13+U13+V13</f>
        <v>97.734805355811503</v>
      </c>
    </row>
    <row r="14" spans="1:24" x14ac:dyDescent="0.25">
      <c r="A14" s="94" t="s">
        <v>383</v>
      </c>
      <c r="B14" s="94" t="s">
        <v>422</v>
      </c>
      <c r="C14" s="94" t="s">
        <v>423</v>
      </c>
      <c r="D14" s="96">
        <v>23</v>
      </c>
      <c r="E14" s="94"/>
      <c r="F14" s="94"/>
      <c r="G14" s="94"/>
      <c r="H14" s="122">
        <v>1.2789351851851852E-2</v>
      </c>
      <c r="I14" s="95">
        <f>1/(H14/$K$3)*100</f>
        <v>82.714932126696823</v>
      </c>
      <c r="J14" s="95">
        <f>I14+(24-D14)</f>
        <v>83.714932126696823</v>
      </c>
      <c r="K14" s="97">
        <f>I14-50+(24-D14)</f>
        <v>33.714932126696823</v>
      </c>
      <c r="L14" s="122">
        <v>3.4444444444444444E-3</v>
      </c>
      <c r="M14" s="95">
        <f>1/(L14/$M$3)*100</f>
        <v>89.381720430107535</v>
      </c>
      <c r="N14" s="98">
        <f>M14-50</f>
        <v>39.381720430107535</v>
      </c>
      <c r="O14" s="95" t="e">
        <f>M14+(24-#REF!)</f>
        <v>#REF!</v>
      </c>
      <c r="P14" s="95" t="e">
        <f>O14+#REF!</f>
        <v>#REF!</v>
      </c>
      <c r="Q14" s="96">
        <v>208</v>
      </c>
      <c r="R14" s="96"/>
      <c r="S14" s="94"/>
      <c r="T14" s="94">
        <v>10</v>
      </c>
      <c r="U14" s="94"/>
      <c r="V14" s="121">
        <v>13</v>
      </c>
      <c r="W14" s="94">
        <v>11</v>
      </c>
      <c r="X14" s="95">
        <f>K14+N14+S14+T14+U14+W14</f>
        <v>94.096652556804358</v>
      </c>
    </row>
    <row r="15" spans="1:24" x14ac:dyDescent="0.25">
      <c r="A15" s="94" t="s">
        <v>398</v>
      </c>
      <c r="B15" s="94" t="s">
        <v>434</v>
      </c>
      <c r="C15" s="94" t="s">
        <v>435</v>
      </c>
      <c r="D15" s="96">
        <v>18</v>
      </c>
      <c r="E15" s="86">
        <v>3.7268518518518514E-3</v>
      </c>
      <c r="F15" s="95">
        <f>1/(E15/$H$3)*100</f>
        <v>76.397515527950318</v>
      </c>
      <c r="G15" s="95">
        <f>F15+(24-D15)</f>
        <v>82.397515527950318</v>
      </c>
      <c r="H15" s="86">
        <v>1.3487268518518518E-2</v>
      </c>
      <c r="I15" s="95">
        <f>1/(H15/$K$3)*100</f>
        <v>78.43473783575044</v>
      </c>
      <c r="J15" s="95">
        <f>I15+(24-D15)</f>
        <v>84.43473783575044</v>
      </c>
      <c r="K15" s="97">
        <f>I15-50+(24-D15)</f>
        <v>34.43473783575044</v>
      </c>
      <c r="L15" s="86">
        <v>3.3854166666666668E-3</v>
      </c>
      <c r="M15" s="95">
        <f>1/(L15/$M$3)*100</f>
        <v>90.940170940170944</v>
      </c>
      <c r="N15" s="98">
        <f>M15-50</f>
        <v>40.940170940170944</v>
      </c>
      <c r="O15" s="95" t="e">
        <f>M15+(24-#REF!)</f>
        <v>#REF!</v>
      </c>
      <c r="P15" s="95" t="e">
        <f>O15+#REF!</f>
        <v>#REF!</v>
      </c>
      <c r="Q15" s="96"/>
      <c r="R15" s="96"/>
      <c r="S15" s="94">
        <v>6</v>
      </c>
      <c r="T15" s="94"/>
      <c r="U15" s="94"/>
      <c r="V15" s="121">
        <v>4</v>
      </c>
      <c r="W15" s="94">
        <v>4</v>
      </c>
      <c r="X15" s="95">
        <f>K15+N15+S15+T15+U15+W15</f>
        <v>85.374908775921384</v>
      </c>
    </row>
    <row r="16" spans="1:24" x14ac:dyDescent="0.25">
      <c r="A16" s="94" t="s">
        <v>390</v>
      </c>
      <c r="B16" s="121" t="s">
        <v>426</v>
      </c>
      <c r="C16" s="121" t="s">
        <v>427</v>
      </c>
      <c r="D16" s="96">
        <v>19</v>
      </c>
      <c r="E16" s="86">
        <v>3.5451388888888893E-3</v>
      </c>
      <c r="F16" s="95">
        <f>1/(E16/$H$3)*100</f>
        <v>80.313418217433878</v>
      </c>
      <c r="G16" s="95">
        <f>F16+(24-D16)</f>
        <v>85.313418217433878</v>
      </c>
      <c r="H16" s="86">
        <v>1.3210648148148147E-2</v>
      </c>
      <c r="I16" s="95">
        <f>1/(H16/$K$3)*100</f>
        <v>80.077098300332935</v>
      </c>
      <c r="J16" s="95">
        <f>I16+(24-D16)</f>
        <v>85.077098300332935</v>
      </c>
      <c r="K16" s="97">
        <f>I16-50+(24-D16)</f>
        <v>35.077098300332935</v>
      </c>
      <c r="L16" s="86">
        <v>3.2245370370370375E-3</v>
      </c>
      <c r="M16" s="95">
        <f>1/(L16/$M$3)*100</f>
        <v>95.477386934673362</v>
      </c>
      <c r="N16" s="98">
        <f>M16-50</f>
        <v>45.477386934673362</v>
      </c>
      <c r="O16" s="95" t="e">
        <f>M16+(24-#REF!)</f>
        <v>#REF!</v>
      </c>
      <c r="P16" s="95" t="e">
        <f>O16+#REF!</f>
        <v>#REF!</v>
      </c>
      <c r="Q16" s="96"/>
      <c r="R16" s="96"/>
      <c r="S16" s="94"/>
      <c r="T16" s="121">
        <v>2</v>
      </c>
      <c r="U16" s="94"/>
      <c r="V16" s="94"/>
      <c r="W16" s="94"/>
      <c r="X16" s="95">
        <f>K16+N16+T16+U16</f>
        <v>82.554485235006297</v>
      </c>
    </row>
    <row r="17" spans="1:25" x14ac:dyDescent="0.25">
      <c r="A17" s="94" t="s">
        <v>398</v>
      </c>
      <c r="B17" s="121" t="s">
        <v>461</v>
      </c>
      <c r="C17" s="121" t="s">
        <v>462</v>
      </c>
      <c r="D17" s="96">
        <v>16</v>
      </c>
      <c r="E17" s="86"/>
      <c r="F17" s="95"/>
      <c r="G17" s="95"/>
      <c r="H17" s="86">
        <v>1.3822916666666669E-2</v>
      </c>
      <c r="I17" s="95">
        <f>1/(H17/$K$3)*100</f>
        <v>76.530185045633402</v>
      </c>
      <c r="J17" s="95">
        <f>I17+(24-D17)</f>
        <v>84.530185045633402</v>
      </c>
      <c r="K17" s="97">
        <f>I17-50+(24-D17)</f>
        <v>34.530185045633402</v>
      </c>
      <c r="L17" s="86">
        <v>3.7812500000000003E-3</v>
      </c>
      <c r="M17" s="95">
        <f>1/(L17/$M$3)*100</f>
        <v>81.42026323844506</v>
      </c>
      <c r="N17" s="98">
        <f>M17-50</f>
        <v>31.42026323844506</v>
      </c>
      <c r="O17" s="95"/>
      <c r="P17" s="95"/>
      <c r="Q17" s="96"/>
      <c r="R17" s="96"/>
      <c r="S17" s="94">
        <v>10</v>
      </c>
      <c r="T17" s="94"/>
      <c r="U17" s="121">
        <v>4</v>
      </c>
      <c r="V17" s="94">
        <v>6</v>
      </c>
      <c r="W17" s="94"/>
      <c r="X17" s="95">
        <f>K17+N17+S17+T17+6</f>
        <v>81.950448284078462</v>
      </c>
    </row>
    <row r="18" spans="1:25" x14ac:dyDescent="0.25">
      <c r="A18" s="94" t="s">
        <v>398</v>
      </c>
      <c r="B18" s="94" t="s">
        <v>445</v>
      </c>
      <c r="C18" s="94" t="s">
        <v>446</v>
      </c>
      <c r="D18" s="94">
        <v>20</v>
      </c>
      <c r="E18" s="94"/>
      <c r="F18" s="94"/>
      <c r="G18" s="94"/>
      <c r="H18" s="86">
        <v>1.2905092592592591E-2</v>
      </c>
      <c r="I18" s="95">
        <f>1/(H18/$K$3)*100</f>
        <v>81.973094170403584</v>
      </c>
      <c r="J18" s="95">
        <f>I18+(24-D18)</f>
        <v>85.973094170403584</v>
      </c>
      <c r="K18" s="97">
        <f>I18-50+(24-D18)</f>
        <v>35.973094170403584</v>
      </c>
      <c r="L18" s="86">
        <v>3.5000000000000001E-3</v>
      </c>
      <c r="M18" s="95">
        <f>1/(L18/$M$3)*100</f>
        <v>87.962962962962962</v>
      </c>
      <c r="N18" s="98">
        <f>M18-50</f>
        <v>37.962962962962962</v>
      </c>
      <c r="O18" s="95" t="e">
        <f>M18+(24-#REF!)</f>
        <v>#REF!</v>
      </c>
      <c r="P18" s="95" t="e">
        <f>O18+#REF!</f>
        <v>#REF!</v>
      </c>
      <c r="Q18" s="96"/>
      <c r="R18" s="96"/>
      <c r="S18" s="94"/>
      <c r="T18" s="94">
        <v>6</v>
      </c>
      <c r="U18" s="94"/>
      <c r="V18" s="94"/>
      <c r="W18" s="94"/>
      <c r="X18" s="95">
        <f>K18+N18+S18+T18+U18</f>
        <v>79.936057133366546</v>
      </c>
    </row>
    <row r="19" spans="1:25" x14ac:dyDescent="0.25">
      <c r="A19" s="94" t="s">
        <v>398</v>
      </c>
      <c r="B19" s="121" t="s">
        <v>436</v>
      </c>
      <c r="C19" s="121" t="s">
        <v>437</v>
      </c>
      <c r="D19" s="96">
        <v>16</v>
      </c>
      <c r="E19" s="86">
        <v>3.5486111111111113E-3</v>
      </c>
      <c r="F19" s="95">
        <f>1/(E19/$H$3)*100</f>
        <v>80.234833659491173</v>
      </c>
      <c r="G19" s="95">
        <f>F19+(24-D19)</f>
        <v>88.234833659491173</v>
      </c>
      <c r="H19" s="86">
        <v>1.3120370370370371E-2</v>
      </c>
      <c r="I19" s="95">
        <f>1/(H19/$K$3)*100</f>
        <v>80.628087508821437</v>
      </c>
      <c r="J19" s="95">
        <f>I19+(24-D19)</f>
        <v>88.628087508821437</v>
      </c>
      <c r="K19" s="97">
        <f>I19-50+(24-D19)</f>
        <v>38.628087508821437</v>
      </c>
      <c r="L19" s="86">
        <v>3.5822916666666664E-3</v>
      </c>
      <c r="M19" s="95">
        <f>1/(L19/$M$3)*100</f>
        <v>85.942295887047266</v>
      </c>
      <c r="N19" s="98">
        <f>M19-50</f>
        <v>35.942295887047266</v>
      </c>
      <c r="O19" s="95" t="e">
        <f>M19+(24-#REF!)</f>
        <v>#REF!</v>
      </c>
      <c r="P19" s="95" t="e">
        <f>O19+#REF!</f>
        <v>#REF!</v>
      </c>
      <c r="Q19" s="96"/>
      <c r="R19" s="96"/>
      <c r="S19" s="94"/>
      <c r="T19" s="94">
        <v>4</v>
      </c>
      <c r="U19" s="94"/>
      <c r="V19" s="94"/>
      <c r="W19" s="94"/>
      <c r="X19" s="95">
        <f>K19+N19+S19+T19+U19</f>
        <v>78.570383395868703</v>
      </c>
    </row>
    <row r="20" spans="1:25" x14ac:dyDescent="0.25">
      <c r="A20" s="94" t="s">
        <v>398</v>
      </c>
      <c r="B20" s="94" t="s">
        <v>451</v>
      </c>
      <c r="C20" s="94" t="s">
        <v>452</v>
      </c>
      <c r="D20" s="96">
        <v>17</v>
      </c>
      <c r="E20" s="86">
        <v>4.0532407407407409E-3</v>
      </c>
      <c r="F20" s="95">
        <f>1/(E20/$H$3)*100</f>
        <v>70.245573957738429</v>
      </c>
      <c r="G20" s="95">
        <f>F20+(24-D20)</f>
        <v>77.245573957738429</v>
      </c>
      <c r="H20" s="86">
        <v>1.38125E-2</v>
      </c>
      <c r="I20" s="95">
        <f>1/(H20/$K$3)*100</f>
        <v>76.587900117311875</v>
      </c>
      <c r="J20" s="95">
        <f>I20+(24-D20)</f>
        <v>83.587900117311875</v>
      </c>
      <c r="K20" s="97">
        <f>I20-50+(24-D20)</f>
        <v>33.587900117311875</v>
      </c>
      <c r="L20" s="86">
        <v>3.6527777777777774E-3</v>
      </c>
      <c r="M20" s="95">
        <f>1/(L20/$M$3)*100</f>
        <v>84.283903675538667</v>
      </c>
      <c r="N20" s="98">
        <f>M20-50</f>
        <v>34.283903675538667</v>
      </c>
      <c r="O20" s="95" t="e">
        <f>M20+(24-#REF!)</f>
        <v>#REF!</v>
      </c>
      <c r="P20" s="95" t="e">
        <f>O20+#REF!</f>
        <v>#REF!</v>
      </c>
      <c r="Q20" s="96"/>
      <c r="R20" s="96"/>
      <c r="S20" s="121">
        <v>2</v>
      </c>
      <c r="T20" s="94">
        <v>5</v>
      </c>
      <c r="U20" s="94"/>
      <c r="V20" s="94">
        <v>5</v>
      </c>
      <c r="W20" s="94"/>
      <c r="X20" s="95">
        <f>K20+N20+T20+U20+5</f>
        <v>77.871803792850542</v>
      </c>
    </row>
    <row r="21" spans="1:25" x14ac:dyDescent="0.25">
      <c r="A21" s="94" t="s">
        <v>398</v>
      </c>
      <c r="B21" s="94" t="s">
        <v>442</v>
      </c>
      <c r="C21" s="94" t="s">
        <v>443</v>
      </c>
      <c r="D21" s="96">
        <v>15</v>
      </c>
      <c r="E21" s="86">
        <v>3.7500000000000003E-3</v>
      </c>
      <c r="F21" s="95">
        <f>1/(E21/$H$3)*100</f>
        <v>75.92592592592591</v>
      </c>
      <c r="G21" s="95">
        <f>F21+(24-D21)</f>
        <v>84.92592592592591</v>
      </c>
      <c r="H21" s="86">
        <v>1.3784722222222224E-2</v>
      </c>
      <c r="I21" s="95">
        <f>1/(H21/$K$3)*100</f>
        <v>76.742233417296362</v>
      </c>
      <c r="J21" s="95">
        <f>I21+(24-D21)</f>
        <v>85.742233417296362</v>
      </c>
      <c r="K21" s="97">
        <f>I21-50+(24-D21)</f>
        <v>35.742233417296362</v>
      </c>
      <c r="L21" s="86">
        <v>3.3761574074074071E-3</v>
      </c>
      <c r="M21" s="95">
        <f>1/(L21/$M$3)*100</f>
        <v>91.189578333904706</v>
      </c>
      <c r="N21" s="98">
        <f>M21-50</f>
        <v>41.189578333904706</v>
      </c>
      <c r="O21" s="95" t="e">
        <f>M21+(24-#REF!)</f>
        <v>#REF!</v>
      </c>
      <c r="P21" s="95" t="e">
        <f>O21+#REF!</f>
        <v>#REF!</v>
      </c>
      <c r="Q21" s="96"/>
      <c r="R21" s="96"/>
      <c r="S21" s="94"/>
      <c r="T21" s="94"/>
      <c r="U21" s="94"/>
      <c r="V21" s="94"/>
      <c r="W21" s="94"/>
      <c r="X21" s="95">
        <f>K21+N21+S21+T21+U21</f>
        <v>76.931811751201067</v>
      </c>
    </row>
    <row r="22" spans="1:25" x14ac:dyDescent="0.25">
      <c r="A22" s="94" t="s">
        <v>398</v>
      </c>
      <c r="B22" s="94" t="s">
        <v>449</v>
      </c>
      <c r="C22" s="94" t="s">
        <v>450</v>
      </c>
      <c r="D22" s="96">
        <v>16</v>
      </c>
      <c r="E22" s="86">
        <v>4.0833333333333338E-3</v>
      </c>
      <c r="F22" s="95">
        <f>1/(E22/$H$3)*100</f>
        <v>69.727891156462562</v>
      </c>
      <c r="G22" s="95">
        <f>F22+(24-D22)</f>
        <v>77.727891156462562</v>
      </c>
      <c r="H22" s="86">
        <v>1.3944444444444442E-2</v>
      </c>
      <c r="I22" s="95">
        <f>1/(H22/$K$3)*100</f>
        <v>75.863213811420991</v>
      </c>
      <c r="J22" s="95">
        <f>I22+(24-D22)</f>
        <v>83.863213811420991</v>
      </c>
      <c r="K22" s="97">
        <f>I22-50+(24-D22)</f>
        <v>33.863213811420991</v>
      </c>
      <c r="L22" s="86">
        <v>3.5567129629629633E-3</v>
      </c>
      <c r="M22" s="95">
        <f>1/(L22/$M$3)*100</f>
        <v>86.560364464692469</v>
      </c>
      <c r="N22" s="98">
        <f>M22-50</f>
        <v>36.560364464692469</v>
      </c>
      <c r="O22" s="95" t="e">
        <f>M22+(24-#REF!)</f>
        <v>#REF!</v>
      </c>
      <c r="P22" s="95" t="e">
        <f>O22+#REF!</f>
        <v>#REF!</v>
      </c>
      <c r="Q22" s="96"/>
      <c r="R22" s="96"/>
      <c r="S22" s="94">
        <v>5</v>
      </c>
      <c r="T22" s="121">
        <v>1</v>
      </c>
      <c r="U22" s="121">
        <v>2</v>
      </c>
      <c r="V22" s="94"/>
      <c r="W22" s="94"/>
      <c r="X22" s="95">
        <f>K22+N22+S22</f>
        <v>75.42357827611346</v>
      </c>
      <c r="Y22" s="99"/>
    </row>
    <row r="23" spans="1:25" x14ac:dyDescent="0.25">
      <c r="A23" s="94" t="s">
        <v>390</v>
      </c>
      <c r="B23" s="94" t="s">
        <v>430</v>
      </c>
      <c r="C23" s="94" t="s">
        <v>431</v>
      </c>
      <c r="D23" s="96">
        <v>18</v>
      </c>
      <c r="E23" s="94"/>
      <c r="F23" s="94"/>
      <c r="G23" s="94"/>
      <c r="H23" s="86">
        <v>1.3195601851851852E-2</v>
      </c>
      <c r="I23" s="95">
        <f>1/(H23/$K$3)*100</f>
        <v>80.168406280150847</v>
      </c>
      <c r="J23" s="95">
        <f>I23+(24-D23)</f>
        <v>86.168406280150847</v>
      </c>
      <c r="K23" s="97">
        <f>I23-50+(24-D23)</f>
        <v>36.168406280150847</v>
      </c>
      <c r="L23" s="86">
        <v>3.4745370370370368E-3</v>
      </c>
      <c r="M23" s="95">
        <f>1/(L23/$M$3)*100</f>
        <v>88.607594936708864</v>
      </c>
      <c r="N23" s="98">
        <f>M23-50</f>
        <v>38.607594936708864</v>
      </c>
      <c r="O23" s="95" t="e">
        <f>M23+(24-#REF!)</f>
        <v>#REF!</v>
      </c>
      <c r="P23" s="95" t="e">
        <f>O23+#REF!</f>
        <v>#REF!</v>
      </c>
      <c r="Q23" s="96"/>
      <c r="R23" s="96"/>
      <c r="S23" s="94"/>
      <c r="T23" s="94"/>
      <c r="U23" s="121">
        <v>6</v>
      </c>
      <c r="V23" s="94"/>
      <c r="W23" s="94"/>
      <c r="X23" s="95">
        <f>K23+N23+S23+T23</f>
        <v>74.776001216859711</v>
      </c>
    </row>
    <row r="24" spans="1:25" x14ac:dyDescent="0.25">
      <c r="A24" s="94" t="s">
        <v>398</v>
      </c>
      <c r="B24" s="94" t="s">
        <v>440</v>
      </c>
      <c r="C24" s="94" t="s">
        <v>441</v>
      </c>
      <c r="D24" s="96">
        <v>20</v>
      </c>
      <c r="E24" s="86">
        <v>3.8687500000000002E-3</v>
      </c>
      <c r="F24" s="95">
        <f>1/(E24/$H$3)*100</f>
        <v>73.595404774726248</v>
      </c>
      <c r="G24" s="95">
        <f>F24+(24-D24)</f>
        <v>77.595404774726248</v>
      </c>
      <c r="H24" s="86">
        <v>1.3943287037037037E-2</v>
      </c>
      <c r="I24" s="95">
        <f>1/(H24/$K$3)*100</f>
        <v>75.869511081597068</v>
      </c>
      <c r="J24" s="95">
        <f>I24+(24-D24)</f>
        <v>79.869511081597068</v>
      </c>
      <c r="K24" s="97">
        <f>I24-50+(24-D24)</f>
        <v>29.869511081597068</v>
      </c>
      <c r="L24" s="86">
        <v>3.6284722222222222E-3</v>
      </c>
      <c r="M24" s="95">
        <f>1/(L24/$M$3)*100</f>
        <v>84.848484848484844</v>
      </c>
      <c r="N24" s="98">
        <f>M24-50</f>
        <v>34.848484848484844</v>
      </c>
      <c r="O24" s="95" t="e">
        <f>M24+(24-#REF!)</f>
        <v>#REF!</v>
      </c>
      <c r="P24" s="95" t="e">
        <f>O24+#REF!</f>
        <v>#REF!</v>
      </c>
      <c r="Q24" s="96">
        <v>341</v>
      </c>
      <c r="R24" s="96"/>
      <c r="S24" s="94">
        <v>7</v>
      </c>
      <c r="T24" s="121">
        <v>3</v>
      </c>
      <c r="U24" s="94"/>
      <c r="V24" s="94"/>
      <c r="W24" s="94"/>
      <c r="X24" s="95">
        <f>K24+N24+S24+U24</f>
        <v>71.717995930081912</v>
      </c>
    </row>
    <row r="25" spans="1:25" x14ac:dyDescent="0.25">
      <c r="A25" s="94" t="s">
        <v>398</v>
      </c>
      <c r="B25" s="94" t="s">
        <v>401</v>
      </c>
      <c r="C25" s="94" t="s">
        <v>444</v>
      </c>
      <c r="D25" s="96">
        <v>15</v>
      </c>
      <c r="E25" s="86">
        <v>3.7187500000000003E-3</v>
      </c>
      <c r="F25" s="95">
        <f>1/(E25/$H$3)*100</f>
        <v>76.563958916900077</v>
      </c>
      <c r="G25" s="95">
        <f>F25+(24-D25)</f>
        <v>85.563958916900077</v>
      </c>
      <c r="H25" s="86">
        <v>1.3597222222222221E-2</v>
      </c>
      <c r="I25" s="95">
        <f>1/(H25/$K$3)*100</f>
        <v>77.800476676881175</v>
      </c>
      <c r="J25" s="95">
        <f>I25+(24-D25)</f>
        <v>86.800476676881175</v>
      </c>
      <c r="K25" s="97">
        <f>I25-50+(24-D25)</f>
        <v>36.800476676881175</v>
      </c>
      <c r="L25" s="86">
        <v>3.6863425925925931E-3</v>
      </c>
      <c r="M25" s="95">
        <f>1/(L25/$M$3)*100</f>
        <v>83.516483516483504</v>
      </c>
      <c r="N25" s="98">
        <f>M25-50</f>
        <v>33.516483516483504</v>
      </c>
      <c r="O25" s="95" t="e">
        <f>M25+(24-#REF!)</f>
        <v>#REF!</v>
      </c>
      <c r="P25" s="95" t="e">
        <f>O25+#REF!</f>
        <v>#REF!</v>
      </c>
      <c r="Q25" s="96"/>
      <c r="R25" s="96"/>
      <c r="S25" s="94"/>
      <c r="T25" s="94"/>
      <c r="U25" s="94"/>
      <c r="V25" s="94"/>
      <c r="W25" s="94"/>
      <c r="X25" s="95">
        <f>K25+N25+S25+T25+U25</f>
        <v>70.316960193364679</v>
      </c>
    </row>
    <row r="26" spans="1:25" x14ac:dyDescent="0.25">
      <c r="A26" s="94"/>
      <c r="B26" s="94" t="s">
        <v>463</v>
      </c>
      <c r="C26" s="94" t="s">
        <v>464</v>
      </c>
      <c r="D26" s="96">
        <v>27</v>
      </c>
      <c r="E26" s="86"/>
      <c r="F26" s="95"/>
      <c r="G26" s="95"/>
      <c r="H26" s="86"/>
      <c r="I26" s="95"/>
      <c r="J26" s="95"/>
      <c r="K26" s="97"/>
      <c r="L26" s="86"/>
      <c r="M26" s="95"/>
      <c r="N26" s="98"/>
      <c r="O26" s="95"/>
      <c r="P26" s="95"/>
      <c r="Q26" s="96">
        <v>333</v>
      </c>
      <c r="R26" s="96"/>
      <c r="S26" s="94">
        <v>4</v>
      </c>
      <c r="T26" s="94">
        <v>7</v>
      </c>
      <c r="U26" s="94">
        <v>16</v>
      </c>
      <c r="V26" s="94"/>
      <c r="W26" s="94"/>
      <c r="X26" s="95">
        <f>K26+N26+S26+T26+U26</f>
        <v>27</v>
      </c>
    </row>
    <row r="27" spans="1:25" x14ac:dyDescent="0.25">
      <c r="A27" s="94"/>
      <c r="B27" s="94" t="s">
        <v>465</v>
      </c>
      <c r="C27" s="94" t="s">
        <v>466</v>
      </c>
      <c r="D27" s="96"/>
      <c r="E27" s="86"/>
      <c r="F27" s="95"/>
      <c r="G27" s="95"/>
      <c r="H27" s="86"/>
      <c r="I27" s="95"/>
      <c r="J27" s="95"/>
      <c r="K27" s="97"/>
      <c r="L27" s="86"/>
      <c r="M27" s="95"/>
      <c r="N27" s="98"/>
      <c r="O27" s="95"/>
      <c r="P27" s="95"/>
      <c r="Q27" s="96"/>
      <c r="R27" s="96"/>
      <c r="S27" s="121">
        <v>1</v>
      </c>
      <c r="T27" s="94"/>
      <c r="U27" s="94"/>
      <c r="V27" s="94"/>
      <c r="W27" s="94"/>
      <c r="X27" s="95"/>
    </row>
    <row r="28" spans="1:25" x14ac:dyDescent="0.25">
      <c r="B28" s="126" t="s">
        <v>474</v>
      </c>
    </row>
    <row r="29" spans="1:25" x14ac:dyDescent="0.25">
      <c r="B29" s="126" t="s">
        <v>728</v>
      </c>
    </row>
  </sheetData>
  <sortState ref="A8:X27">
    <sortCondition descending="1" ref="X8"/>
  </sortState>
  <mergeCells count="6">
    <mergeCell ref="H1:K1"/>
    <mergeCell ref="L1:N1"/>
    <mergeCell ref="T1:U1"/>
    <mergeCell ref="E4:G4"/>
    <mergeCell ref="H4:K4"/>
    <mergeCell ref="L4:N4"/>
  </mergeCells>
  <pageMargins left="0.7" right="0.7" top="0.75" bottom="0.75" header="0.3" footer="0.3"/>
  <pageSetup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9"/>
  <sheetViews>
    <sheetView tabSelected="1" zoomScale="80" zoomScaleNormal="80" workbookViewId="0">
      <selection activeCell="B12" sqref="B12:B13"/>
    </sheetView>
  </sheetViews>
  <sheetFormatPr baseColWidth="10" defaultRowHeight="15" x14ac:dyDescent="0.25"/>
  <cols>
    <col min="1" max="1" width="11" customWidth="1"/>
    <col min="2" max="2" width="17.42578125" customWidth="1"/>
    <col min="3" max="3" width="11.85546875" customWidth="1"/>
    <col min="4" max="4" width="13.5703125" customWidth="1"/>
    <col min="5" max="7" width="11.42578125" hidden="1" customWidth="1"/>
    <col min="10" max="10" width="0" hidden="1" customWidth="1"/>
    <col min="12" max="12" width="10.7109375" customWidth="1"/>
    <col min="13" max="13" width="10.140625" style="87" customWidth="1"/>
    <col min="14" max="14" width="12.7109375" style="87" customWidth="1"/>
    <col min="15" max="16" width="0" hidden="1" customWidth="1"/>
  </cols>
  <sheetData>
    <row r="1" spans="1:24" x14ac:dyDescent="0.25">
      <c r="D1" s="152" t="s">
        <v>362</v>
      </c>
      <c r="E1" s="152"/>
      <c r="F1" s="152"/>
      <c r="G1" s="152"/>
      <c r="H1" s="152"/>
      <c r="I1" s="152"/>
      <c r="J1" s="152"/>
      <c r="K1" s="157"/>
      <c r="L1" s="57" t="s">
        <v>363</v>
      </c>
      <c r="M1" s="58"/>
      <c r="N1" s="59"/>
      <c r="Q1" s="60"/>
      <c r="R1" s="60"/>
      <c r="X1" s="61"/>
    </row>
    <row r="2" spans="1:24" x14ac:dyDescent="0.25">
      <c r="D2" s="62">
        <v>1500</v>
      </c>
      <c r="H2" s="63">
        <v>3000</v>
      </c>
      <c r="I2" s="63">
        <v>5000</v>
      </c>
      <c r="K2" s="64">
        <v>10000</v>
      </c>
      <c r="L2" s="52"/>
      <c r="M2" s="62">
        <v>400</v>
      </c>
      <c r="N2" s="63">
        <v>800</v>
      </c>
      <c r="Q2" s="60"/>
      <c r="R2" s="60"/>
      <c r="X2" s="65"/>
    </row>
    <row r="3" spans="1:24" x14ac:dyDescent="0.25">
      <c r="B3" s="60"/>
      <c r="C3" s="60"/>
      <c r="D3" s="66">
        <v>2.5578703703703705E-3</v>
      </c>
      <c r="H3" s="66">
        <v>5.4629629629629637E-3</v>
      </c>
      <c r="I3" s="66">
        <v>9.5023148148148159E-3</v>
      </c>
      <c r="K3" s="66">
        <v>1.9814814814814816E-2</v>
      </c>
      <c r="L3" s="52"/>
      <c r="M3" s="66">
        <v>2.9513888888888888E-3</v>
      </c>
      <c r="N3" s="66">
        <v>6.0879629629629643E-3</v>
      </c>
      <c r="Q3" s="67"/>
      <c r="R3" s="67"/>
      <c r="S3" s="68"/>
      <c r="T3" s="68"/>
      <c r="U3" s="60"/>
      <c r="V3" s="60"/>
      <c r="X3" s="69"/>
    </row>
    <row r="4" spans="1:24" x14ac:dyDescent="0.25">
      <c r="B4" s="70"/>
      <c r="C4" s="70"/>
      <c r="D4" s="68"/>
      <c r="E4" s="153" t="s">
        <v>364</v>
      </c>
      <c r="F4" s="153"/>
      <c r="G4" s="154"/>
      <c r="H4" s="155" t="s">
        <v>365</v>
      </c>
      <c r="I4" s="155"/>
      <c r="J4" s="155"/>
      <c r="K4" s="155"/>
      <c r="L4" s="156" t="s">
        <v>366</v>
      </c>
      <c r="M4" s="156"/>
      <c r="N4" s="156"/>
    </row>
    <row r="5" spans="1:24" x14ac:dyDescent="0.25">
      <c r="A5" s="71" t="s">
        <v>367</v>
      </c>
      <c r="B5" s="71" t="s">
        <v>368</v>
      </c>
      <c r="C5" s="71" t="s">
        <v>369</v>
      </c>
      <c r="D5" s="71" t="s">
        <v>475</v>
      </c>
      <c r="E5" s="72" t="s">
        <v>370</v>
      </c>
      <c r="F5" s="73" t="s">
        <v>371</v>
      </c>
      <c r="G5" s="72" t="s">
        <v>372</v>
      </c>
      <c r="H5" s="71" t="s">
        <v>370</v>
      </c>
      <c r="I5" s="74" t="s">
        <v>371</v>
      </c>
      <c r="J5" s="71" t="s">
        <v>372</v>
      </c>
      <c r="K5" s="71" t="s">
        <v>373</v>
      </c>
      <c r="L5" s="71" t="s">
        <v>370</v>
      </c>
      <c r="M5" s="74" t="s">
        <v>371</v>
      </c>
      <c r="N5" s="74" t="s">
        <v>373</v>
      </c>
      <c r="O5" s="75" t="s">
        <v>372</v>
      </c>
      <c r="P5" s="76">
        <v>2015</v>
      </c>
      <c r="Q5" s="124" t="s">
        <v>473</v>
      </c>
      <c r="R5" s="62" t="s">
        <v>799</v>
      </c>
      <c r="S5" s="71" t="s">
        <v>374</v>
      </c>
      <c r="T5" s="71" t="s">
        <v>375</v>
      </c>
      <c r="U5" s="71" t="s">
        <v>459</v>
      </c>
      <c r="V5" s="71" t="s">
        <v>460</v>
      </c>
      <c r="W5" s="71" t="s">
        <v>376</v>
      </c>
      <c r="X5" s="71" t="s">
        <v>377</v>
      </c>
    </row>
    <row r="6" spans="1:24" x14ac:dyDescent="0.25">
      <c r="A6" s="78" t="s">
        <v>378</v>
      </c>
      <c r="B6" s="78" t="s">
        <v>384</v>
      </c>
      <c r="C6" s="78" t="s">
        <v>385</v>
      </c>
      <c r="D6" s="79">
        <v>21</v>
      </c>
      <c r="E6" s="80">
        <v>2.9108796296296296E-3</v>
      </c>
      <c r="F6" s="81">
        <f>1/(E6/$D$3)*100</f>
        <v>87.872763419483107</v>
      </c>
      <c r="G6" s="81">
        <f>F6+(24-D6)</f>
        <v>90.872763419483107</v>
      </c>
      <c r="H6" s="122">
        <v>1.0604166666666666E-2</v>
      </c>
      <c r="I6" s="81">
        <f t="shared" ref="I6:I17" si="0">1/(H6/$I$3)*100</f>
        <v>89.609255621043445</v>
      </c>
      <c r="J6" s="81">
        <f t="shared" ref="J6:J26" si="1">I6+(24-D6)</f>
        <v>92.609255621043445</v>
      </c>
      <c r="K6" s="82">
        <f t="shared" ref="K6:K26" si="2">I6-50+(24-D6)</f>
        <v>42.609255621043445</v>
      </c>
      <c r="L6" s="123">
        <v>2.9973379629629634E-3</v>
      </c>
      <c r="M6" s="81">
        <f t="shared" ref="M6:M26" si="3">1/(L6/$M$3)*100</f>
        <v>98.467003900065635</v>
      </c>
      <c r="N6" s="83">
        <f t="shared" ref="N6:N26" si="4">M6-50</f>
        <v>48.467003900065635</v>
      </c>
      <c r="O6" s="81" t="e">
        <f>M6+(24-#REF!)</f>
        <v>#REF!</v>
      </c>
      <c r="P6" s="84" t="e">
        <f>O6+#REF!</f>
        <v>#REF!</v>
      </c>
      <c r="Q6" s="127">
        <v>76</v>
      </c>
      <c r="R6" s="79" t="s">
        <v>801</v>
      </c>
      <c r="S6" s="78"/>
      <c r="T6" s="78"/>
      <c r="U6" s="78">
        <v>18</v>
      </c>
      <c r="V6" s="78">
        <v>25</v>
      </c>
      <c r="W6" s="78">
        <v>20</v>
      </c>
      <c r="X6" s="85">
        <f>K6+N6+S6+T6+V6+U6+W6</f>
        <v>154.07625952110908</v>
      </c>
    </row>
    <row r="7" spans="1:24" x14ac:dyDescent="0.25">
      <c r="A7" s="78" t="s">
        <v>378</v>
      </c>
      <c r="B7" s="78" t="s">
        <v>379</v>
      </c>
      <c r="C7" s="78" t="s">
        <v>380</v>
      </c>
      <c r="D7" s="79">
        <v>22</v>
      </c>
      <c r="E7" s="78"/>
      <c r="F7" s="78"/>
      <c r="G7" s="78"/>
      <c r="H7" s="123">
        <v>1.0462962962962964E-2</v>
      </c>
      <c r="I7" s="81">
        <f t="shared" si="0"/>
        <v>90.818584070796462</v>
      </c>
      <c r="J7" s="81">
        <f t="shared" si="1"/>
        <v>92.818584070796462</v>
      </c>
      <c r="K7" s="82">
        <f t="shared" si="2"/>
        <v>42.818584070796462</v>
      </c>
      <c r="L7" s="123">
        <v>2.9317129629629628E-3</v>
      </c>
      <c r="M7" s="81">
        <f t="shared" si="3"/>
        <v>100.67114093959732</v>
      </c>
      <c r="N7" s="83">
        <f t="shared" si="4"/>
        <v>50.671140939597322</v>
      </c>
      <c r="O7" s="81" t="e">
        <f>M7+(24-#REF!)</f>
        <v>#REF!</v>
      </c>
      <c r="P7" s="84" t="e">
        <f>O7+#REF!</f>
        <v>#REF!</v>
      </c>
      <c r="Q7" s="79">
        <v>193</v>
      </c>
      <c r="R7" s="79" t="s">
        <v>801</v>
      </c>
      <c r="S7" s="78"/>
      <c r="T7" s="78"/>
      <c r="U7" s="78"/>
      <c r="V7" s="78"/>
      <c r="W7" s="78"/>
      <c r="X7" s="85">
        <f>K7+N7+S7+T7+V7+U7</f>
        <v>93.489725010393784</v>
      </c>
    </row>
    <row r="8" spans="1:24" x14ac:dyDescent="0.25">
      <c r="A8" s="78" t="s">
        <v>378</v>
      </c>
      <c r="B8" s="78" t="s">
        <v>381</v>
      </c>
      <c r="C8" s="78" t="s">
        <v>382</v>
      </c>
      <c r="D8" s="79">
        <v>19</v>
      </c>
      <c r="E8" s="80">
        <v>2.9386574074074072E-3</v>
      </c>
      <c r="F8" s="81">
        <f t="shared" ref="F8:F14" si="5">1/(E8/$D$3)*100</f>
        <v>87.042142575817266</v>
      </c>
      <c r="G8" s="81">
        <f t="shared" ref="G8:G14" si="6">F8+(24-D8)</f>
        <v>92.042142575817266</v>
      </c>
      <c r="H8" s="86">
        <v>1.0221064814814815E-2</v>
      </c>
      <c r="I8" s="81">
        <f t="shared" si="0"/>
        <v>92.967953799116756</v>
      </c>
      <c r="J8" s="81">
        <f t="shared" si="1"/>
        <v>97.967953799116756</v>
      </c>
      <c r="K8" s="82">
        <f t="shared" si="2"/>
        <v>47.967953799116756</v>
      </c>
      <c r="L8" s="80">
        <v>3.0763888888888889E-3</v>
      </c>
      <c r="M8" s="81">
        <f t="shared" si="3"/>
        <v>95.936794582392764</v>
      </c>
      <c r="N8" s="83">
        <f t="shared" si="4"/>
        <v>45.936794582392764</v>
      </c>
      <c r="O8" s="81" t="e">
        <f>M8+(24-#REF!)</f>
        <v>#REF!</v>
      </c>
      <c r="P8" s="84" t="e">
        <f>O8+#REF!</f>
        <v>#REF!</v>
      </c>
      <c r="Q8" s="127">
        <v>148</v>
      </c>
      <c r="R8" s="79" t="s">
        <v>800</v>
      </c>
      <c r="S8" s="78"/>
      <c r="T8" s="78"/>
      <c r="U8" s="78">
        <v>30</v>
      </c>
      <c r="V8" s="78">
        <v>17</v>
      </c>
      <c r="W8" s="78">
        <v>17</v>
      </c>
      <c r="X8" s="85">
        <f>K8+N8+S8+T8+V8+U8+W8</f>
        <v>157.90474838150953</v>
      </c>
    </row>
    <row r="9" spans="1:24" x14ac:dyDescent="0.25">
      <c r="A9" s="78" t="s">
        <v>390</v>
      </c>
      <c r="B9" s="78" t="s">
        <v>404</v>
      </c>
      <c r="C9" s="78" t="s">
        <v>405</v>
      </c>
      <c r="D9" s="79">
        <v>16</v>
      </c>
      <c r="E9" s="80">
        <v>3.0312500000000005E-3</v>
      </c>
      <c r="F9" s="81">
        <f t="shared" si="5"/>
        <v>84.383352424589518</v>
      </c>
      <c r="G9" s="81">
        <f t="shared" si="6"/>
        <v>92.383352424589518</v>
      </c>
      <c r="H9" s="86">
        <v>1.074537037037037E-2</v>
      </c>
      <c r="I9" s="81">
        <f t="shared" si="0"/>
        <v>88.431710469625173</v>
      </c>
      <c r="J9" s="81">
        <f t="shared" si="1"/>
        <v>96.431710469625173</v>
      </c>
      <c r="K9" s="82">
        <f t="shared" si="2"/>
        <v>46.431710469625173</v>
      </c>
      <c r="L9" s="80">
        <v>3.1076388888888885E-3</v>
      </c>
      <c r="M9" s="81">
        <f t="shared" si="3"/>
        <v>94.972067039106165</v>
      </c>
      <c r="N9" s="83">
        <f t="shared" si="4"/>
        <v>44.972067039106165</v>
      </c>
      <c r="O9" s="81" t="e">
        <f>M9+(24-#REF!)</f>
        <v>#REF!</v>
      </c>
      <c r="P9" s="84" t="e">
        <f>O9+#REF!</f>
        <v>#REF!</v>
      </c>
      <c r="Q9" s="79"/>
      <c r="R9" s="79" t="s">
        <v>802</v>
      </c>
      <c r="S9" s="128">
        <v>10</v>
      </c>
      <c r="T9" s="78"/>
      <c r="U9" s="78"/>
      <c r="V9" s="78">
        <v>13</v>
      </c>
      <c r="W9" s="78">
        <v>15</v>
      </c>
      <c r="X9" s="85">
        <f>K9+N9+T9+V9+U9+W9</f>
        <v>119.40377750873134</v>
      </c>
    </row>
    <row r="10" spans="1:24" x14ac:dyDescent="0.25">
      <c r="A10" s="78" t="s">
        <v>383</v>
      </c>
      <c r="B10" s="78" t="s">
        <v>391</v>
      </c>
      <c r="C10" s="78" t="s">
        <v>392</v>
      </c>
      <c r="D10" s="79">
        <v>23</v>
      </c>
      <c r="E10" s="80">
        <v>2.9398148148148148E-3</v>
      </c>
      <c r="F10" s="81">
        <f t="shared" si="5"/>
        <v>87.007874015748044</v>
      </c>
      <c r="G10" s="81">
        <f t="shared" si="6"/>
        <v>88.007874015748044</v>
      </c>
      <c r="H10" s="86">
        <v>1.0703703703703703E-2</v>
      </c>
      <c r="I10" s="81">
        <f t="shared" si="0"/>
        <v>88.77595155709345</v>
      </c>
      <c r="J10" s="81">
        <f t="shared" si="1"/>
        <v>89.77595155709345</v>
      </c>
      <c r="K10" s="82">
        <f t="shared" si="2"/>
        <v>39.77595155709345</v>
      </c>
      <c r="L10" s="80">
        <v>3.2002314814814814E-3</v>
      </c>
      <c r="M10" s="81">
        <f t="shared" si="3"/>
        <v>92.224231464737798</v>
      </c>
      <c r="N10" s="83">
        <f t="shared" si="4"/>
        <v>42.224231464737798</v>
      </c>
      <c r="O10" s="81" t="e">
        <f>M10+(24-#REF!)</f>
        <v>#REF!</v>
      </c>
      <c r="P10" s="84" t="e">
        <f>O10+#REF!</f>
        <v>#REF!</v>
      </c>
      <c r="Q10" s="79">
        <v>313</v>
      </c>
      <c r="R10" s="79"/>
      <c r="S10" s="78">
        <v>12</v>
      </c>
      <c r="T10" s="128">
        <v>10</v>
      </c>
      <c r="U10" s="78">
        <v>15</v>
      </c>
      <c r="V10" s="78">
        <v>15</v>
      </c>
      <c r="W10" s="128">
        <v>10</v>
      </c>
      <c r="X10" s="85">
        <f>K10+N10+S10+V10+U10</f>
        <v>124.00018302183125</v>
      </c>
    </row>
    <row r="11" spans="1:24" x14ac:dyDescent="0.25">
      <c r="A11" s="78" t="s">
        <v>390</v>
      </c>
      <c r="B11" s="78" t="s">
        <v>393</v>
      </c>
      <c r="C11" s="78" t="s">
        <v>394</v>
      </c>
      <c r="D11" s="79">
        <v>20</v>
      </c>
      <c r="E11" s="80">
        <v>3.0925925925925925E-3</v>
      </c>
      <c r="F11" s="81">
        <f t="shared" si="5"/>
        <v>82.709580838323362</v>
      </c>
      <c r="G11" s="81">
        <f t="shared" si="6"/>
        <v>86.709580838323362</v>
      </c>
      <c r="H11" s="86">
        <v>1.0965277777777777E-2</v>
      </c>
      <c r="I11" s="81">
        <f t="shared" si="0"/>
        <v>86.658222503694333</v>
      </c>
      <c r="J11" s="81">
        <f t="shared" si="1"/>
        <v>90.658222503694333</v>
      </c>
      <c r="K11" s="82">
        <f t="shared" si="2"/>
        <v>40.658222503694333</v>
      </c>
      <c r="L11" s="80">
        <v>3.1145833333333338E-3</v>
      </c>
      <c r="M11" s="81">
        <f t="shared" si="3"/>
        <v>94.760312151616489</v>
      </c>
      <c r="N11" s="83">
        <f t="shared" si="4"/>
        <v>44.760312151616489</v>
      </c>
      <c r="O11" s="81" t="e">
        <f>M11+(24-#REF!)</f>
        <v>#REF!</v>
      </c>
      <c r="P11" s="84" t="e">
        <f>O11+#REF!</f>
        <v>#REF!</v>
      </c>
      <c r="Q11" s="79">
        <v>465</v>
      </c>
      <c r="R11" s="79"/>
      <c r="S11" s="128">
        <v>7</v>
      </c>
      <c r="T11" s="78">
        <v>8</v>
      </c>
      <c r="U11" s="78">
        <v>12</v>
      </c>
      <c r="V11" s="78"/>
      <c r="W11" s="78">
        <v>13</v>
      </c>
      <c r="X11" s="85">
        <f>K11+N11+T11+V11+U11+W11</f>
        <v>118.41853465531082</v>
      </c>
    </row>
    <row r="12" spans="1:24" x14ac:dyDescent="0.25">
      <c r="A12" s="78" t="s">
        <v>398</v>
      </c>
      <c r="B12" s="78" t="s">
        <v>399</v>
      </c>
      <c r="C12" s="78" t="s">
        <v>400</v>
      </c>
      <c r="D12" s="79">
        <v>21</v>
      </c>
      <c r="E12" s="80">
        <v>2.9861111111111113E-3</v>
      </c>
      <c r="F12" s="81">
        <f t="shared" si="5"/>
        <v>85.658914728682163</v>
      </c>
      <c r="G12" s="81">
        <f t="shared" si="6"/>
        <v>88.658914728682163</v>
      </c>
      <c r="H12" s="86">
        <v>1.1203703703703704E-2</v>
      </c>
      <c r="I12" s="81">
        <f t="shared" si="0"/>
        <v>84.814049586776875</v>
      </c>
      <c r="J12" s="81">
        <f t="shared" si="1"/>
        <v>87.814049586776875</v>
      </c>
      <c r="K12" s="82">
        <f t="shared" si="2"/>
        <v>37.814049586776875</v>
      </c>
      <c r="L12" s="80">
        <v>3.2291666666666666E-3</v>
      </c>
      <c r="M12" s="81">
        <f t="shared" si="3"/>
        <v>91.397849462365571</v>
      </c>
      <c r="N12" s="83">
        <f t="shared" si="4"/>
        <v>41.397849462365571</v>
      </c>
      <c r="O12" s="81" t="e">
        <f>M12+(24-#REF!)</f>
        <v>#REF!</v>
      </c>
      <c r="P12" s="84" t="e">
        <f>O12+#REF!</f>
        <v>#REF!</v>
      </c>
      <c r="Q12" s="79"/>
      <c r="R12" s="79"/>
      <c r="S12" s="78">
        <v>8</v>
      </c>
      <c r="T12" s="78">
        <v>12</v>
      </c>
      <c r="U12" s="78">
        <v>11</v>
      </c>
      <c r="V12" s="78"/>
      <c r="W12" s="78">
        <v>7</v>
      </c>
      <c r="X12" s="85">
        <f>K12+N12+S12+T12+V12+U12</f>
        <v>110.21189904914245</v>
      </c>
    </row>
    <row r="13" spans="1:24" x14ac:dyDescent="0.25">
      <c r="A13" s="78" t="s">
        <v>390</v>
      </c>
      <c r="B13" s="78" t="s">
        <v>396</v>
      </c>
      <c r="C13" s="78" t="s">
        <v>397</v>
      </c>
      <c r="D13" s="79">
        <v>17</v>
      </c>
      <c r="E13" s="80">
        <v>3.1446759259259258E-3</v>
      </c>
      <c r="F13" s="81">
        <f t="shared" si="5"/>
        <v>81.339712918660297</v>
      </c>
      <c r="G13" s="81">
        <f t="shared" si="6"/>
        <v>88.339712918660297</v>
      </c>
      <c r="H13" s="86">
        <v>1.0993055555555555E-2</v>
      </c>
      <c r="I13" s="81">
        <f t="shared" si="0"/>
        <v>86.439250368498648</v>
      </c>
      <c r="J13" s="81">
        <f t="shared" si="1"/>
        <v>93.439250368498648</v>
      </c>
      <c r="K13" s="82">
        <f t="shared" si="2"/>
        <v>43.439250368498648</v>
      </c>
      <c r="L13" s="80">
        <v>3.1157407407407405E-3</v>
      </c>
      <c r="M13" s="81">
        <f t="shared" si="3"/>
        <v>94.725111441307575</v>
      </c>
      <c r="N13" s="83">
        <f t="shared" si="4"/>
        <v>44.725111441307575</v>
      </c>
      <c r="O13" s="81" t="e">
        <f>M13+(24-#REF!)</f>
        <v>#REF!</v>
      </c>
      <c r="P13" s="84" t="e">
        <f>O13+#REF!</f>
        <v>#REF!</v>
      </c>
      <c r="Q13" s="79"/>
      <c r="R13" s="79"/>
      <c r="S13" s="78"/>
      <c r="T13" s="78">
        <v>6</v>
      </c>
      <c r="U13" s="78">
        <v>9</v>
      </c>
      <c r="V13" s="78"/>
      <c r="W13" s="78">
        <v>3</v>
      </c>
      <c r="X13" s="85">
        <f>K13+N13+S13+T13+V13+U13+W13</f>
        <v>106.16436180980622</v>
      </c>
    </row>
    <row r="14" spans="1:24" x14ac:dyDescent="0.25">
      <c r="A14" s="78" t="s">
        <v>398</v>
      </c>
      <c r="B14" s="78" t="s">
        <v>408</v>
      </c>
      <c r="C14" s="78" t="s">
        <v>409</v>
      </c>
      <c r="D14" s="79">
        <v>17</v>
      </c>
      <c r="E14" s="80">
        <v>3.197916666666667E-3</v>
      </c>
      <c r="F14" s="81">
        <f t="shared" si="5"/>
        <v>79.98552298226565</v>
      </c>
      <c r="G14" s="81">
        <f t="shared" si="6"/>
        <v>86.98552298226565</v>
      </c>
      <c r="H14" s="86">
        <v>1.1002314814814814E-2</v>
      </c>
      <c r="I14" s="81">
        <f t="shared" si="0"/>
        <v>86.366505365032637</v>
      </c>
      <c r="J14" s="81">
        <f t="shared" si="1"/>
        <v>93.366505365032637</v>
      </c>
      <c r="K14" s="82">
        <f t="shared" si="2"/>
        <v>43.366505365032637</v>
      </c>
      <c r="L14" s="80">
        <v>3.274305555555555E-3</v>
      </c>
      <c r="M14" s="81">
        <f t="shared" si="3"/>
        <v>90.137857900318153</v>
      </c>
      <c r="N14" s="83">
        <f t="shared" si="4"/>
        <v>40.137857900318153</v>
      </c>
      <c r="O14" s="81" t="e">
        <f>M14+(24-#REF!)</f>
        <v>#REF!</v>
      </c>
      <c r="P14" s="84" t="e">
        <f>O14+#REF!</f>
        <v>#REF!</v>
      </c>
      <c r="Q14" s="79"/>
      <c r="R14" s="79"/>
      <c r="S14" s="78"/>
      <c r="T14" s="78">
        <v>5</v>
      </c>
      <c r="U14" s="78">
        <v>10</v>
      </c>
      <c r="V14" s="78">
        <v>2</v>
      </c>
      <c r="W14" s="78"/>
      <c r="X14" s="85">
        <f>K14+N14+S14+T14+V14+U14</f>
        <v>100.50436326535079</v>
      </c>
    </row>
    <row r="15" spans="1:24" x14ac:dyDescent="0.25">
      <c r="A15" s="78" t="s">
        <v>383</v>
      </c>
      <c r="B15" s="56" t="s">
        <v>388</v>
      </c>
      <c r="C15" s="56" t="s">
        <v>389</v>
      </c>
      <c r="D15" s="79">
        <v>23</v>
      </c>
      <c r="E15" s="78"/>
      <c r="F15" s="78"/>
      <c r="G15" s="78"/>
      <c r="H15" s="122">
        <v>1.0706018518518517E-2</v>
      </c>
      <c r="I15" s="81">
        <f t="shared" si="0"/>
        <v>88.756756756756772</v>
      </c>
      <c r="J15" s="81">
        <f t="shared" si="1"/>
        <v>89.756756756756772</v>
      </c>
      <c r="K15" s="82">
        <f t="shared" si="2"/>
        <v>39.756756756756772</v>
      </c>
      <c r="L15" s="123">
        <v>3.0428240740740741E-3</v>
      </c>
      <c r="M15" s="81">
        <f t="shared" si="3"/>
        <v>96.995055154050974</v>
      </c>
      <c r="N15" s="83">
        <f t="shared" si="4"/>
        <v>46.995055154050974</v>
      </c>
      <c r="O15" s="81" t="e">
        <f>M15+(24-#REF!)</f>
        <v>#REF!</v>
      </c>
      <c r="P15" s="84" t="e">
        <f>O15+#REF!</f>
        <v>#REF!</v>
      </c>
      <c r="Q15" s="79">
        <v>304</v>
      </c>
      <c r="R15" s="79"/>
      <c r="S15" s="78"/>
      <c r="T15" s="78"/>
      <c r="U15" s="78">
        <v>10</v>
      </c>
      <c r="V15" s="56">
        <v>13</v>
      </c>
      <c r="W15" s="78"/>
      <c r="X15" s="85">
        <f>K15+N15+S15+T15+U15</f>
        <v>96.751811910807746</v>
      </c>
    </row>
    <row r="16" spans="1:24" x14ac:dyDescent="0.25">
      <c r="A16" s="78" t="s">
        <v>398</v>
      </c>
      <c r="B16" s="78" t="s">
        <v>402</v>
      </c>
      <c r="C16" s="78" t="s">
        <v>403</v>
      </c>
      <c r="D16" s="79">
        <v>16</v>
      </c>
      <c r="E16" s="80">
        <v>3.0937499999999997E-3</v>
      </c>
      <c r="F16" s="81">
        <f>1/(E16/$D$3)*100</f>
        <v>82.678638234193784</v>
      </c>
      <c r="G16" s="81">
        <f>F16+(24-D16)</f>
        <v>90.678638234193784</v>
      </c>
      <c r="H16" s="86">
        <v>1.1541666666666667E-2</v>
      </c>
      <c r="I16" s="81">
        <f t="shared" si="0"/>
        <v>82.330525471319703</v>
      </c>
      <c r="J16" s="81">
        <f t="shared" si="1"/>
        <v>90.330525471319703</v>
      </c>
      <c r="K16" s="82">
        <f t="shared" si="2"/>
        <v>40.330525471319703</v>
      </c>
      <c r="L16" s="80">
        <v>3.216435185185185E-3</v>
      </c>
      <c r="M16" s="81">
        <f t="shared" si="3"/>
        <v>91.759625764663539</v>
      </c>
      <c r="N16" s="83">
        <f t="shared" si="4"/>
        <v>41.759625764663539</v>
      </c>
      <c r="O16" s="81" t="e">
        <f>M16+(24-#REF!)</f>
        <v>#REF!</v>
      </c>
      <c r="P16" s="84" t="e">
        <f>O16+#REF!</f>
        <v>#REF!</v>
      </c>
      <c r="Q16" s="79"/>
      <c r="R16" s="79"/>
      <c r="S16" s="78">
        <v>6</v>
      </c>
      <c r="T16" s="78">
        <v>3</v>
      </c>
      <c r="U16" s="78">
        <v>4</v>
      </c>
      <c r="V16" s="78"/>
      <c r="W16" s="78"/>
      <c r="X16" s="85">
        <f>K16+N16+S16+T16+V16+U16</f>
        <v>95.090151235983242</v>
      </c>
    </row>
    <row r="17" spans="1:24" x14ac:dyDescent="0.25">
      <c r="A17" s="78" t="s">
        <v>398</v>
      </c>
      <c r="B17" s="78" t="s">
        <v>468</v>
      </c>
      <c r="C17" s="78" t="s">
        <v>470</v>
      </c>
      <c r="D17" s="79">
        <v>21</v>
      </c>
      <c r="E17" s="80"/>
      <c r="F17" s="81"/>
      <c r="G17" s="81"/>
      <c r="H17" s="86">
        <v>1.1113425925925928E-2</v>
      </c>
      <c r="I17" s="81">
        <f t="shared" si="0"/>
        <v>85.503020204124141</v>
      </c>
      <c r="J17" s="81">
        <f t="shared" si="1"/>
        <v>88.503020204124141</v>
      </c>
      <c r="K17" s="82">
        <f t="shared" si="2"/>
        <v>38.503020204124141</v>
      </c>
      <c r="L17" s="80">
        <v>3.3217592592592591E-3</v>
      </c>
      <c r="M17" s="81">
        <f t="shared" si="3"/>
        <v>88.850174216027881</v>
      </c>
      <c r="N17" s="83">
        <f t="shared" si="4"/>
        <v>38.850174216027881</v>
      </c>
      <c r="O17" s="81"/>
      <c r="P17" s="84"/>
      <c r="Q17" s="79"/>
      <c r="R17" s="79"/>
      <c r="S17" s="78">
        <v>4</v>
      </c>
      <c r="T17" s="78">
        <v>4</v>
      </c>
      <c r="U17" s="78">
        <v>9</v>
      </c>
      <c r="V17" s="78"/>
      <c r="W17" s="78">
        <v>2</v>
      </c>
      <c r="X17" s="85">
        <f>K17+N17+S17+T17+V17+U17</f>
        <v>94.353194420152022</v>
      </c>
    </row>
    <row r="18" spans="1:24" x14ac:dyDescent="0.25">
      <c r="A18" s="78" t="s">
        <v>383</v>
      </c>
      <c r="B18" s="56" t="s">
        <v>386</v>
      </c>
      <c r="C18" s="56" t="s">
        <v>387</v>
      </c>
      <c r="D18" s="79">
        <v>21</v>
      </c>
      <c r="E18" s="80">
        <v>2.7546296296296294E-3</v>
      </c>
      <c r="F18" s="81">
        <f>1/(E18/$D$3)*100</f>
        <v>92.857142857142861</v>
      </c>
      <c r="G18" s="81">
        <f>F18+(24-D18)</f>
        <v>95.857142857142861</v>
      </c>
      <c r="H18" s="86">
        <v>5.8182870370370376E-3</v>
      </c>
      <c r="I18" s="81">
        <f>1/(H18/$H$3)*100</f>
        <v>93.892977919236131</v>
      </c>
      <c r="J18" s="81">
        <f t="shared" si="1"/>
        <v>96.892977919236131</v>
      </c>
      <c r="K18" s="82">
        <f t="shared" si="2"/>
        <v>46.892977919236131</v>
      </c>
      <c r="L18" s="123">
        <v>3.1168981481481482E-3</v>
      </c>
      <c r="M18" s="81">
        <f t="shared" si="3"/>
        <v>94.689936873375416</v>
      </c>
      <c r="N18" s="83">
        <f t="shared" si="4"/>
        <v>44.689936873375416</v>
      </c>
      <c r="O18" s="81" t="e">
        <f>M18+(24-#REF!)</f>
        <v>#REF!</v>
      </c>
      <c r="P18" s="84" t="e">
        <f>O18+#REF!</f>
        <v>#REF!</v>
      </c>
      <c r="Q18" s="79">
        <v>351</v>
      </c>
      <c r="R18" s="79"/>
      <c r="S18" s="78"/>
      <c r="T18" s="78"/>
      <c r="U18" s="78"/>
      <c r="V18" s="78"/>
      <c r="W18" s="78"/>
      <c r="X18" s="85">
        <f>K18+N18+S18+T18+V18+U18</f>
        <v>91.582914792611547</v>
      </c>
    </row>
    <row r="19" spans="1:24" x14ac:dyDescent="0.25">
      <c r="A19" s="78" t="s">
        <v>398</v>
      </c>
      <c r="B19" s="78" t="s">
        <v>410</v>
      </c>
      <c r="C19" s="78" t="s">
        <v>467</v>
      </c>
      <c r="D19" s="79">
        <v>18</v>
      </c>
      <c r="E19" s="80"/>
      <c r="F19" s="81"/>
      <c r="G19" s="81"/>
      <c r="H19" s="86">
        <v>1.1342592592592592E-2</v>
      </c>
      <c r="I19" s="81">
        <f t="shared" ref="I19:I26" si="7">1/(H19/$I$3)*100</f>
        <v>83.775510204081655</v>
      </c>
      <c r="J19" s="81">
        <f t="shared" si="1"/>
        <v>89.775510204081655</v>
      </c>
      <c r="K19" s="82">
        <f t="shared" si="2"/>
        <v>39.775510204081655</v>
      </c>
      <c r="L19" s="80">
        <v>3.3865740740740744E-3</v>
      </c>
      <c r="M19" s="81">
        <f t="shared" si="3"/>
        <v>87.149692412850285</v>
      </c>
      <c r="N19" s="83">
        <f t="shared" si="4"/>
        <v>37.149692412850285</v>
      </c>
      <c r="O19" s="81"/>
      <c r="P19" s="84"/>
      <c r="Q19" s="79"/>
      <c r="R19" s="79"/>
      <c r="S19" s="78">
        <v>5</v>
      </c>
      <c r="T19" s="56">
        <v>2</v>
      </c>
      <c r="U19" s="78">
        <v>1</v>
      </c>
      <c r="V19" s="78"/>
      <c r="W19" s="78">
        <v>4</v>
      </c>
      <c r="X19" s="85">
        <f>K19+N19+S19+V19+U19+W19</f>
        <v>86.925202616931941</v>
      </c>
    </row>
    <row r="20" spans="1:24" x14ac:dyDescent="0.25">
      <c r="A20" s="78" t="s">
        <v>398</v>
      </c>
      <c r="B20" s="78" t="s">
        <v>401</v>
      </c>
      <c r="C20" s="78" t="s">
        <v>385</v>
      </c>
      <c r="D20" s="79">
        <v>19</v>
      </c>
      <c r="E20" s="80">
        <v>3.1712962962962958E-3</v>
      </c>
      <c r="F20" s="81">
        <f>1/(E20/$D$3)*100</f>
        <v>80.656934306569354</v>
      </c>
      <c r="G20" s="81">
        <f>F20+(24-D20)</f>
        <v>85.656934306569354</v>
      </c>
      <c r="H20" s="86">
        <v>1.1416666666666667E-2</v>
      </c>
      <c r="I20" s="81">
        <f t="shared" si="7"/>
        <v>83.23195458231956</v>
      </c>
      <c r="J20" s="81">
        <f t="shared" si="1"/>
        <v>88.23195458231956</v>
      </c>
      <c r="K20" s="82">
        <f t="shared" si="2"/>
        <v>38.23195458231956</v>
      </c>
      <c r="L20" s="80">
        <v>3.2361111111111115E-3</v>
      </c>
      <c r="M20" s="81">
        <f t="shared" si="3"/>
        <v>91.201716738197419</v>
      </c>
      <c r="N20" s="83">
        <f t="shared" si="4"/>
        <v>41.201716738197419</v>
      </c>
      <c r="O20" s="81" t="e">
        <f>M20+(24-#REF!)</f>
        <v>#REF!</v>
      </c>
      <c r="P20" s="84" t="e">
        <f>O20+#REF!</f>
        <v>#REF!</v>
      </c>
      <c r="Q20" s="79"/>
      <c r="R20" s="79"/>
      <c r="S20" s="78">
        <v>1</v>
      </c>
      <c r="T20" s="78"/>
      <c r="U20" s="56">
        <v>1</v>
      </c>
      <c r="V20" s="78"/>
      <c r="W20" s="78">
        <v>1</v>
      </c>
      <c r="X20" s="85">
        <f>K20+N20+S20+T20+V20+W20</f>
        <v>81.433671320516979</v>
      </c>
    </row>
    <row r="21" spans="1:24" x14ac:dyDescent="0.25">
      <c r="A21" s="78" t="s">
        <v>398</v>
      </c>
      <c r="B21" s="78" t="s">
        <v>410</v>
      </c>
      <c r="C21" s="78" t="s">
        <v>411</v>
      </c>
      <c r="D21" s="79">
        <v>16</v>
      </c>
      <c r="E21" s="80">
        <v>3.414351851851852E-3</v>
      </c>
      <c r="F21" s="81">
        <f>1/(E21/$D$3)*100</f>
        <v>74.915254237288138</v>
      </c>
      <c r="G21" s="81">
        <f>F21+(24-D21)</f>
        <v>82.915254237288138</v>
      </c>
      <c r="H21" s="86">
        <v>1.2179398148148148E-2</v>
      </c>
      <c r="I21" s="81">
        <f t="shared" si="7"/>
        <v>78.019576166492456</v>
      </c>
      <c r="J21" s="81">
        <f t="shared" si="1"/>
        <v>86.019576166492456</v>
      </c>
      <c r="K21" s="82">
        <f t="shared" si="2"/>
        <v>36.019576166492456</v>
      </c>
      <c r="L21" s="80">
        <v>3.1053240740740741E-3</v>
      </c>
      <c r="M21" s="81">
        <f t="shared" si="3"/>
        <v>95.042862467387252</v>
      </c>
      <c r="N21" s="83">
        <f t="shared" si="4"/>
        <v>45.042862467387252</v>
      </c>
      <c r="O21" s="81" t="e">
        <f>M21+(24-#REF!)</f>
        <v>#REF!</v>
      </c>
      <c r="P21" s="84" t="e">
        <f>O21+#REF!</f>
        <v>#REF!</v>
      </c>
      <c r="Q21" s="79"/>
      <c r="R21" s="79"/>
      <c r="S21" s="78"/>
      <c r="T21" s="78"/>
      <c r="U21" s="78"/>
      <c r="V21" s="78"/>
      <c r="W21" s="78"/>
      <c r="X21" s="85">
        <f>K21+N21+S21+T21+V21+U21</f>
        <v>81.062438633879708</v>
      </c>
    </row>
    <row r="22" spans="1:24" x14ac:dyDescent="0.25">
      <c r="A22" s="78" t="s">
        <v>390</v>
      </c>
      <c r="B22" s="56" t="s">
        <v>395</v>
      </c>
      <c r="C22" s="56" t="s">
        <v>387</v>
      </c>
      <c r="D22" s="79">
        <v>20</v>
      </c>
      <c r="E22" s="80">
        <v>3.0694444444444445E-3</v>
      </c>
      <c r="F22" s="81">
        <f>1/(E22/$D$3)*100</f>
        <v>83.333333333333343</v>
      </c>
      <c r="G22" s="81">
        <f>F22+(24-D22)</f>
        <v>87.333333333333343</v>
      </c>
      <c r="H22" s="122">
        <v>1.1206018518518518E-2</v>
      </c>
      <c r="I22" s="81">
        <f t="shared" si="7"/>
        <v>84.796529642635832</v>
      </c>
      <c r="J22" s="81">
        <f t="shared" si="1"/>
        <v>88.796529642635832</v>
      </c>
      <c r="K22" s="82">
        <f t="shared" si="2"/>
        <v>38.796529642635832</v>
      </c>
      <c r="L22" s="80">
        <v>3.2175925925925926E-3</v>
      </c>
      <c r="M22" s="81">
        <f t="shared" si="3"/>
        <v>91.72661870503596</v>
      </c>
      <c r="N22" s="83">
        <f t="shared" si="4"/>
        <v>41.72661870503596</v>
      </c>
      <c r="O22" s="81" t="e">
        <f>M22+(24-#REF!)</f>
        <v>#REF!</v>
      </c>
      <c r="P22" s="84" t="e">
        <f>O22+#REF!</f>
        <v>#REF!</v>
      </c>
      <c r="Q22" s="79">
        <v>268</v>
      </c>
      <c r="R22" s="79"/>
      <c r="S22" s="78"/>
      <c r="T22" s="78"/>
      <c r="U22" s="78"/>
      <c r="V22" s="78"/>
      <c r="W22" s="78"/>
      <c r="X22" s="85">
        <f>K22+N22+S22+T22+V22+U22</f>
        <v>80.523148347671793</v>
      </c>
    </row>
    <row r="23" spans="1:24" x14ac:dyDescent="0.25">
      <c r="A23" s="78" t="s">
        <v>398</v>
      </c>
      <c r="B23" s="78" t="s">
        <v>408</v>
      </c>
      <c r="C23" s="78" t="s">
        <v>471</v>
      </c>
      <c r="D23" s="79">
        <v>16</v>
      </c>
      <c r="E23" s="80"/>
      <c r="F23" s="81"/>
      <c r="G23" s="81"/>
      <c r="H23" s="86">
        <v>1.2148148148148146E-2</v>
      </c>
      <c r="I23" s="81">
        <f t="shared" si="7"/>
        <v>78.220274390243929</v>
      </c>
      <c r="J23" s="81">
        <f t="shared" si="1"/>
        <v>86.220274390243929</v>
      </c>
      <c r="K23" s="82">
        <f t="shared" si="2"/>
        <v>36.220274390243929</v>
      </c>
      <c r="L23" s="80">
        <v>3.2430555555555559E-3</v>
      </c>
      <c r="M23" s="81">
        <f t="shared" si="3"/>
        <v>91.006423982869379</v>
      </c>
      <c r="N23" s="83">
        <f t="shared" si="4"/>
        <v>41.006423982869379</v>
      </c>
      <c r="O23" s="81"/>
      <c r="P23" s="84"/>
      <c r="Q23" s="79"/>
      <c r="R23" s="79"/>
      <c r="S23" s="78"/>
      <c r="T23" s="56">
        <v>1</v>
      </c>
      <c r="U23" s="78"/>
      <c r="V23" s="78"/>
      <c r="W23" s="78"/>
      <c r="X23" s="85">
        <f>K23+N23+S23+V23+U23</f>
        <v>77.226698373113308</v>
      </c>
    </row>
    <row r="24" spans="1:24" x14ac:dyDescent="0.25">
      <c r="A24" s="78" t="s">
        <v>398</v>
      </c>
      <c r="B24" s="78" t="s">
        <v>406</v>
      </c>
      <c r="C24" s="78" t="s">
        <v>407</v>
      </c>
      <c r="D24" s="79">
        <v>18</v>
      </c>
      <c r="E24" s="80">
        <v>3.166666666666667E-3</v>
      </c>
      <c r="F24" s="81">
        <f>1/(E24/$D$3)*100</f>
        <v>80.774853801169584</v>
      </c>
      <c r="G24" s="81">
        <f>F24+(24-D24)</f>
        <v>86.774853801169584</v>
      </c>
      <c r="H24" s="122">
        <v>1.2048611111111112E-2</v>
      </c>
      <c r="I24" s="81">
        <f t="shared" si="7"/>
        <v>78.86647454370798</v>
      </c>
      <c r="J24" s="81">
        <f t="shared" si="1"/>
        <v>84.86647454370798</v>
      </c>
      <c r="K24" s="82">
        <f t="shared" si="2"/>
        <v>34.86647454370798</v>
      </c>
      <c r="L24" s="86">
        <v>3.4467592592592588E-3</v>
      </c>
      <c r="M24" s="81">
        <f t="shared" si="3"/>
        <v>85.627938213566154</v>
      </c>
      <c r="N24" s="83">
        <f t="shared" si="4"/>
        <v>35.627938213566154</v>
      </c>
      <c r="O24" s="81" t="e">
        <f>M24+(24-#REF!)</f>
        <v>#REF!</v>
      </c>
      <c r="P24" s="84" t="e">
        <f>O24+#REF!</f>
        <v>#REF!</v>
      </c>
      <c r="Q24" s="79"/>
      <c r="R24" s="79"/>
      <c r="S24" s="78">
        <v>2</v>
      </c>
      <c r="T24" s="78"/>
      <c r="U24" s="78"/>
      <c r="V24" s="78"/>
      <c r="W24" s="78"/>
      <c r="X24" s="85">
        <f>K24+N24+S24+T24+V24+U24</f>
        <v>72.494412757274134</v>
      </c>
    </row>
    <row r="25" spans="1:24" x14ac:dyDescent="0.25">
      <c r="A25" s="78" t="s">
        <v>398</v>
      </c>
      <c r="B25" s="78" t="s">
        <v>414</v>
      </c>
      <c r="C25" s="78" t="s">
        <v>415</v>
      </c>
      <c r="D25" s="79">
        <v>17</v>
      </c>
      <c r="E25" s="80">
        <v>3.4560185185185184E-3</v>
      </c>
      <c r="F25" s="81">
        <f>1/(E25/$D$3)*100</f>
        <v>74.012056262558616</v>
      </c>
      <c r="G25" s="81">
        <f>F25+(24-D25)</f>
        <v>81.012056262558616</v>
      </c>
      <c r="H25" s="86">
        <v>1.2421296296296297E-2</v>
      </c>
      <c r="I25" s="81">
        <f t="shared" si="7"/>
        <v>76.500186358553862</v>
      </c>
      <c r="J25" s="81">
        <f t="shared" si="1"/>
        <v>83.500186358553862</v>
      </c>
      <c r="K25" s="82">
        <f t="shared" si="2"/>
        <v>33.500186358553862</v>
      </c>
      <c r="L25" s="80">
        <v>3.2777777777777775E-3</v>
      </c>
      <c r="M25" s="81">
        <f t="shared" si="3"/>
        <v>90.042372881355931</v>
      </c>
      <c r="N25" s="83">
        <f t="shared" si="4"/>
        <v>40.042372881355931</v>
      </c>
      <c r="O25" s="81" t="e">
        <f>M25+(24-#REF!)</f>
        <v>#REF!</v>
      </c>
      <c r="P25" s="84" t="e">
        <f>O25+#REF!</f>
        <v>#REF!</v>
      </c>
      <c r="Q25" s="79"/>
      <c r="R25" s="79"/>
      <c r="S25" s="78"/>
      <c r="T25" s="78"/>
      <c r="U25" s="78"/>
      <c r="V25" s="78"/>
      <c r="W25" s="78"/>
      <c r="X25" s="85">
        <f>K25+N25+S25+T25+V25+U25</f>
        <v>73.542559239909792</v>
      </c>
    </row>
    <row r="26" spans="1:24" x14ac:dyDescent="0.25">
      <c r="A26" s="78" t="s">
        <v>398</v>
      </c>
      <c r="B26" s="78" t="s">
        <v>412</v>
      </c>
      <c r="C26" s="78" t="s">
        <v>413</v>
      </c>
      <c r="D26" s="79">
        <v>16</v>
      </c>
      <c r="E26" s="80">
        <v>3.9814814814814817E-3</v>
      </c>
      <c r="F26" s="81">
        <f>1/(E26/$D$3)*100</f>
        <v>64.244186046511629</v>
      </c>
      <c r="G26" s="81">
        <f>F26+(24-D26)</f>
        <v>72.244186046511629</v>
      </c>
      <c r="H26" s="86">
        <v>1.3594907407407408E-2</v>
      </c>
      <c r="I26" s="81">
        <f t="shared" si="7"/>
        <v>69.896134854418534</v>
      </c>
      <c r="J26" s="81">
        <f t="shared" si="1"/>
        <v>77.896134854418534</v>
      </c>
      <c r="K26" s="82">
        <f t="shared" si="2"/>
        <v>27.896134854418534</v>
      </c>
      <c r="L26" s="80">
        <v>3.2951388888888891E-3</v>
      </c>
      <c r="M26" s="81">
        <f t="shared" si="3"/>
        <v>89.567966280295025</v>
      </c>
      <c r="N26" s="83">
        <f t="shared" si="4"/>
        <v>39.567966280295025</v>
      </c>
      <c r="O26" s="81" t="e">
        <f>M26+(24-#REF!)</f>
        <v>#REF!</v>
      </c>
      <c r="P26" s="84" t="e">
        <f>O26+#REF!</f>
        <v>#REF!</v>
      </c>
      <c r="Q26" s="79"/>
      <c r="R26" s="79"/>
      <c r="S26" s="78"/>
      <c r="T26" s="78"/>
      <c r="U26" s="78"/>
      <c r="V26" s="78"/>
      <c r="W26" s="78"/>
      <c r="X26" s="85">
        <f>K26+N26+S26+T26+V26+U26</f>
        <v>67.464101134713559</v>
      </c>
    </row>
    <row r="27" spans="1:24" x14ac:dyDescent="0.25">
      <c r="A27" s="78"/>
      <c r="B27" s="78" t="s">
        <v>472</v>
      </c>
      <c r="C27" s="78" t="s">
        <v>469</v>
      </c>
      <c r="D27" s="79">
        <v>22</v>
      </c>
      <c r="E27" s="80"/>
      <c r="F27" s="81"/>
      <c r="G27" s="81"/>
      <c r="H27" s="122"/>
      <c r="I27" s="81"/>
      <c r="J27" s="81"/>
      <c r="K27" s="82"/>
      <c r="L27" s="80"/>
      <c r="M27" s="81"/>
      <c r="N27" s="83"/>
      <c r="O27" s="81"/>
      <c r="P27" s="84"/>
      <c r="Q27" s="79"/>
      <c r="R27" s="79"/>
      <c r="S27" s="78">
        <v>3</v>
      </c>
      <c r="T27" s="78">
        <v>7</v>
      </c>
      <c r="U27" s="78"/>
      <c r="V27" s="78"/>
      <c r="W27" s="78"/>
      <c r="X27" s="85">
        <f>K27+N27+S27+T27+V27+U27</f>
        <v>10</v>
      </c>
    </row>
    <row r="28" spans="1:24" x14ac:dyDescent="0.25">
      <c r="B28" s="126" t="s">
        <v>474</v>
      </c>
    </row>
    <row r="29" spans="1:24" x14ac:dyDescent="0.25">
      <c r="B29" s="126" t="s">
        <v>728</v>
      </c>
    </row>
  </sheetData>
  <sortState ref="A6:X27">
    <sortCondition descending="1" ref="X6"/>
  </sortState>
  <mergeCells count="4">
    <mergeCell ref="D1:K1"/>
    <mergeCell ref="E4:G4"/>
    <mergeCell ref="H4:K4"/>
    <mergeCell ref="L4:N4"/>
  </mergeCells>
  <pageMargins left="0.7" right="0.7" top="0.75" bottom="0.75" header="0.3" footer="0.3"/>
  <pageSetup orientation="portrait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F23" sqref="F23"/>
    </sheetView>
  </sheetViews>
  <sheetFormatPr baseColWidth="10" defaultRowHeight="15" x14ac:dyDescent="0.25"/>
  <sheetData>
    <row r="1" spans="1:11" ht="15.75" thickBot="1" x14ac:dyDescent="0.3">
      <c r="B1" s="158" t="s">
        <v>7</v>
      </c>
      <c r="C1" s="159"/>
      <c r="D1" s="159"/>
      <c r="E1" s="160"/>
      <c r="H1" s="161" t="s">
        <v>9</v>
      </c>
      <c r="I1" s="162"/>
      <c r="J1" s="162"/>
      <c r="K1" s="163"/>
    </row>
    <row r="2" spans="1:11" ht="15.75" thickBot="1" x14ac:dyDescent="0.3">
      <c r="A2" s="100" t="s">
        <v>453</v>
      </c>
      <c r="B2" s="101" t="s">
        <v>454</v>
      </c>
      <c r="C2" s="101">
        <v>400</v>
      </c>
      <c r="D2" s="101">
        <v>800</v>
      </c>
      <c r="E2" s="102">
        <v>1500</v>
      </c>
      <c r="G2" s="100" t="s">
        <v>453</v>
      </c>
      <c r="H2" s="103" t="s">
        <v>454</v>
      </c>
      <c r="I2" s="103" t="s">
        <v>455</v>
      </c>
      <c r="J2" s="103" t="s">
        <v>456</v>
      </c>
      <c r="K2" s="104" t="s">
        <v>457</v>
      </c>
    </row>
    <row r="3" spans="1:11" ht="15.75" thickBot="1" x14ac:dyDescent="0.3">
      <c r="A3" s="105">
        <v>50</v>
      </c>
      <c r="B3" s="106">
        <v>1</v>
      </c>
      <c r="C3" s="107">
        <v>0.18472222222222223</v>
      </c>
      <c r="D3" s="107">
        <v>0.38194444444444442</v>
      </c>
      <c r="E3" s="107">
        <v>0.72916666666666663</v>
      </c>
      <c r="G3" s="105">
        <v>50</v>
      </c>
      <c r="H3" s="108">
        <v>1</v>
      </c>
      <c r="I3" s="109">
        <v>0.36527777777777781</v>
      </c>
      <c r="J3" s="109">
        <v>0.63472222222222219</v>
      </c>
      <c r="K3" s="110">
        <v>1.3194444444444444</v>
      </c>
    </row>
    <row r="4" spans="1:11" ht="15.75" thickBot="1" x14ac:dyDescent="0.3">
      <c r="A4" s="105">
        <v>49</v>
      </c>
      <c r="B4" s="106">
        <v>0.99</v>
      </c>
      <c r="C4" s="107">
        <v>0.18680555555555556</v>
      </c>
      <c r="D4" s="107">
        <v>0.38611111111111113</v>
      </c>
      <c r="E4" s="107">
        <v>0.7368055555555556</v>
      </c>
      <c r="G4" s="105">
        <v>49</v>
      </c>
      <c r="H4" s="108">
        <v>0.99</v>
      </c>
      <c r="I4" s="107">
        <v>0.36874999999999997</v>
      </c>
      <c r="J4" s="107">
        <v>0.64097222222222217</v>
      </c>
      <c r="K4" s="111">
        <v>1.3326388888888889</v>
      </c>
    </row>
    <row r="5" spans="1:11" ht="15.75" thickBot="1" x14ac:dyDescent="0.3">
      <c r="A5" s="105">
        <v>48</v>
      </c>
      <c r="B5" s="106">
        <v>0.98</v>
      </c>
      <c r="C5" s="107">
        <v>0.18819444444444444</v>
      </c>
      <c r="D5" s="107">
        <v>0.38958333333333334</v>
      </c>
      <c r="E5" s="107">
        <v>0.74375000000000002</v>
      </c>
      <c r="G5" s="105">
        <v>48</v>
      </c>
      <c r="H5" s="108">
        <v>0.98</v>
      </c>
      <c r="I5" s="107">
        <v>0.37291666666666662</v>
      </c>
      <c r="J5" s="107">
        <v>0.6479166666666667</v>
      </c>
      <c r="K5" s="111">
        <v>1.346527777777778</v>
      </c>
    </row>
    <row r="6" spans="1:11" ht="15.75" thickBot="1" x14ac:dyDescent="0.3">
      <c r="A6" s="105">
        <v>47</v>
      </c>
      <c r="B6" s="106">
        <v>0.97</v>
      </c>
      <c r="C6" s="107">
        <v>0.19027777777777777</v>
      </c>
      <c r="D6" s="107">
        <v>0.39374999999999999</v>
      </c>
      <c r="E6" s="107">
        <v>0.75138888888888899</v>
      </c>
      <c r="G6" s="105">
        <v>47</v>
      </c>
      <c r="H6" s="108">
        <v>0.97</v>
      </c>
      <c r="I6" s="107">
        <v>0.37638888888888888</v>
      </c>
      <c r="J6" s="107">
        <v>0.65416666666666667</v>
      </c>
      <c r="K6" s="111">
        <v>1.3604166666666666</v>
      </c>
    </row>
    <row r="7" spans="1:11" ht="15.75" thickBot="1" x14ac:dyDescent="0.3">
      <c r="A7" s="105">
        <v>46</v>
      </c>
      <c r="B7" s="106">
        <v>0.96</v>
      </c>
      <c r="C7" s="107">
        <v>0.19236111111111112</v>
      </c>
      <c r="D7" s="107">
        <v>0.3979166666666667</v>
      </c>
      <c r="E7" s="107">
        <v>0.7597222222222223</v>
      </c>
      <c r="G7" s="105">
        <v>46</v>
      </c>
      <c r="H7" s="108">
        <v>0.96</v>
      </c>
      <c r="I7" s="107">
        <v>0.38055555555555554</v>
      </c>
      <c r="J7" s="107">
        <v>0.66111111111111109</v>
      </c>
      <c r="K7" s="111">
        <v>1.3743055555555557</v>
      </c>
    </row>
    <row r="8" spans="1:11" ht="15.75" thickBot="1" x14ac:dyDescent="0.3">
      <c r="A8" s="105">
        <v>45</v>
      </c>
      <c r="B8" s="106">
        <v>0.95</v>
      </c>
      <c r="C8" s="107">
        <v>0.19444444444444445</v>
      </c>
      <c r="D8" s="107">
        <v>0.40208333333333335</v>
      </c>
      <c r="E8" s="107">
        <v>0.76736111111111116</v>
      </c>
      <c r="G8" s="105">
        <v>45</v>
      </c>
      <c r="H8" s="108">
        <v>0.95</v>
      </c>
      <c r="I8" s="107">
        <v>0.38472222222222219</v>
      </c>
      <c r="J8" s="107">
        <v>0.66805555555555562</v>
      </c>
      <c r="K8" s="111">
        <v>1.3888888888888891</v>
      </c>
    </row>
    <row r="9" spans="1:11" ht="15.75" thickBot="1" x14ac:dyDescent="0.3">
      <c r="A9" s="105">
        <v>44</v>
      </c>
      <c r="B9" s="106">
        <v>0.94</v>
      </c>
      <c r="C9" s="107">
        <v>0.19652777777777777</v>
      </c>
      <c r="D9" s="107">
        <v>0.40625</v>
      </c>
      <c r="E9" s="107">
        <v>0.77569444444444446</v>
      </c>
      <c r="G9" s="105">
        <v>44</v>
      </c>
      <c r="H9" s="108">
        <v>0.94</v>
      </c>
      <c r="I9" s="107">
        <v>0.3888888888888889</v>
      </c>
      <c r="J9" s="107">
        <v>0.67499999999999993</v>
      </c>
      <c r="K9" s="111">
        <v>1.403472222222222</v>
      </c>
    </row>
    <row r="10" spans="1:11" ht="15.75" thickBot="1" x14ac:dyDescent="0.3">
      <c r="A10" s="105">
        <v>43</v>
      </c>
      <c r="B10" s="106">
        <v>0.93</v>
      </c>
      <c r="C10" s="107">
        <v>0.1986111111111111</v>
      </c>
      <c r="D10" s="107">
        <v>0.41041666666666665</v>
      </c>
      <c r="E10" s="107">
        <v>0.78402777777777777</v>
      </c>
      <c r="G10" s="105">
        <v>43</v>
      </c>
      <c r="H10" s="108">
        <v>0.93</v>
      </c>
      <c r="I10" s="107">
        <v>0.39305555555555555</v>
      </c>
      <c r="J10" s="107">
        <v>0.68263888888888891</v>
      </c>
      <c r="K10" s="111">
        <v>1.41875</v>
      </c>
    </row>
    <row r="11" spans="1:11" ht="15.75" thickBot="1" x14ac:dyDescent="0.3">
      <c r="A11" s="105">
        <v>42</v>
      </c>
      <c r="B11" s="106">
        <v>0.92</v>
      </c>
      <c r="C11" s="107">
        <v>0.20069444444444443</v>
      </c>
      <c r="D11" s="107">
        <v>0.4152777777777778</v>
      </c>
      <c r="E11" s="107">
        <v>0.79236111111111107</v>
      </c>
      <c r="G11" s="105">
        <v>42</v>
      </c>
      <c r="H11" s="108">
        <v>0.92</v>
      </c>
      <c r="I11" s="107">
        <v>0.3972222222222222</v>
      </c>
      <c r="J11" s="107">
        <v>0.68958333333333333</v>
      </c>
      <c r="K11" s="111">
        <v>1.4340277777777777</v>
      </c>
    </row>
    <row r="12" spans="1:11" ht="15.75" thickBot="1" x14ac:dyDescent="0.3">
      <c r="A12" s="105">
        <v>41</v>
      </c>
      <c r="B12" s="106">
        <v>0.91</v>
      </c>
      <c r="C12" s="107">
        <v>0.20277777777777781</v>
      </c>
      <c r="D12" s="107">
        <v>0.41944444444444445</v>
      </c>
      <c r="E12" s="107">
        <v>0.80138888888888893</v>
      </c>
      <c r="G12" s="105">
        <v>41</v>
      </c>
      <c r="H12" s="108">
        <v>0.91</v>
      </c>
      <c r="I12" s="107">
        <v>0.40138888888888885</v>
      </c>
      <c r="J12" s="107">
        <v>0.6972222222222223</v>
      </c>
      <c r="K12" s="111">
        <v>1.45</v>
      </c>
    </row>
    <row r="13" spans="1:11" ht="15.75" thickBot="1" x14ac:dyDescent="0.3">
      <c r="A13" s="105">
        <v>40</v>
      </c>
      <c r="B13" s="106">
        <v>0.9</v>
      </c>
      <c r="C13" s="107">
        <v>0.20555555555555557</v>
      </c>
      <c r="D13" s="107">
        <v>0.42430555555555555</v>
      </c>
      <c r="E13" s="107">
        <v>0.81041666666666667</v>
      </c>
      <c r="G13" s="105">
        <v>40</v>
      </c>
      <c r="H13" s="108">
        <v>0.9</v>
      </c>
      <c r="I13" s="107">
        <v>0.4055555555555555</v>
      </c>
      <c r="J13" s="107">
        <v>0.7055555555555556</v>
      </c>
      <c r="K13" s="111">
        <v>1.465972222222222</v>
      </c>
    </row>
    <row r="14" spans="1:11" ht="15.75" thickBot="1" x14ac:dyDescent="0.3">
      <c r="A14" s="105">
        <v>39</v>
      </c>
      <c r="B14" s="106">
        <v>0.89</v>
      </c>
      <c r="C14" s="107">
        <v>0.2076388888888889</v>
      </c>
      <c r="D14" s="107">
        <v>0.4291666666666667</v>
      </c>
      <c r="E14" s="107">
        <v>0.81944444444444453</v>
      </c>
      <c r="G14" s="105">
        <v>39</v>
      </c>
      <c r="H14" s="108">
        <v>0.89</v>
      </c>
      <c r="I14" s="107">
        <v>0.41041666666666665</v>
      </c>
      <c r="J14" s="107">
        <v>0.71319444444444446</v>
      </c>
      <c r="K14" s="111">
        <v>1.4826388888888891</v>
      </c>
    </row>
    <row r="15" spans="1:11" ht="15.75" thickBot="1" x14ac:dyDescent="0.3">
      <c r="A15" s="105">
        <v>38</v>
      </c>
      <c r="B15" s="106">
        <v>0.88</v>
      </c>
      <c r="C15" s="107">
        <v>0.20972222222222223</v>
      </c>
      <c r="D15" s="107">
        <v>0.43402777777777773</v>
      </c>
      <c r="E15" s="107">
        <v>0.82847222222222217</v>
      </c>
      <c r="G15" s="105">
        <v>38</v>
      </c>
      <c r="H15" s="108">
        <v>0.88</v>
      </c>
      <c r="I15" s="107">
        <v>0.4152777777777778</v>
      </c>
      <c r="J15" s="107">
        <v>0.72152777777777777</v>
      </c>
      <c r="K15" s="111">
        <v>1.4993055555555557</v>
      </c>
    </row>
    <row r="16" spans="1:11" ht="15.75" thickBot="1" x14ac:dyDescent="0.3">
      <c r="A16" s="105">
        <v>37</v>
      </c>
      <c r="B16" s="106">
        <v>0.87</v>
      </c>
      <c r="C16" s="107">
        <v>0.21249999999999999</v>
      </c>
      <c r="D16" s="107">
        <v>0.43888888888888888</v>
      </c>
      <c r="E16" s="107">
        <v>0.83819444444444446</v>
      </c>
      <c r="G16" s="105">
        <v>37</v>
      </c>
      <c r="H16" s="108">
        <v>0.87</v>
      </c>
      <c r="I16" s="107">
        <v>0.4201388888888889</v>
      </c>
      <c r="J16" s="107">
        <v>0.72986111111111107</v>
      </c>
      <c r="K16" s="111">
        <v>1.5166666666666666</v>
      </c>
    </row>
    <row r="17" spans="1:11" ht="15.75" thickBot="1" x14ac:dyDescent="0.3">
      <c r="A17" s="105">
        <v>36</v>
      </c>
      <c r="B17" s="106">
        <v>0.86</v>
      </c>
      <c r="C17" s="107">
        <v>0.21458333333333335</v>
      </c>
      <c r="D17" s="107">
        <v>0.44444444444444442</v>
      </c>
      <c r="E17" s="107">
        <v>0.84791666666666676</v>
      </c>
      <c r="G17" s="105">
        <v>36</v>
      </c>
      <c r="H17" s="108">
        <v>0.86</v>
      </c>
      <c r="I17" s="107">
        <v>0.42499999999999999</v>
      </c>
      <c r="J17" s="107">
        <v>0.73819444444444438</v>
      </c>
      <c r="K17" s="111">
        <v>1.534027777777778</v>
      </c>
    </row>
    <row r="18" spans="1:11" ht="15.75" thickBot="1" x14ac:dyDescent="0.3">
      <c r="A18" s="105">
        <v>35</v>
      </c>
      <c r="B18" s="106">
        <v>0.85</v>
      </c>
      <c r="C18" s="107">
        <v>0.21736111111111112</v>
      </c>
      <c r="D18" s="107">
        <v>0.44930555555555557</v>
      </c>
      <c r="E18" s="107">
        <v>0.85763888888888884</v>
      </c>
      <c r="G18" s="105">
        <v>35</v>
      </c>
      <c r="H18" s="108">
        <v>0.85</v>
      </c>
      <c r="I18" s="107">
        <v>0.42986111111111108</v>
      </c>
      <c r="J18" s="107">
        <v>0.74652777777777779</v>
      </c>
      <c r="K18" s="111">
        <v>1.5520833333333333</v>
      </c>
    </row>
    <row r="19" spans="1:11" ht="15.75" thickBot="1" x14ac:dyDescent="0.3">
      <c r="A19" s="105">
        <v>34</v>
      </c>
      <c r="B19" s="106">
        <v>0.84</v>
      </c>
      <c r="C19" s="107">
        <v>0.22013888888888888</v>
      </c>
      <c r="D19" s="107">
        <v>0.4548611111111111</v>
      </c>
      <c r="E19" s="107">
        <v>0.86805555555555547</v>
      </c>
      <c r="G19" s="105">
        <v>34</v>
      </c>
      <c r="H19" s="108">
        <v>0.84</v>
      </c>
      <c r="I19" s="107">
        <v>0.43472222222222223</v>
      </c>
      <c r="J19" s="107">
        <v>0.75555555555555554</v>
      </c>
      <c r="K19" s="111">
        <v>1.5708333333333335</v>
      </c>
    </row>
    <row r="20" spans="1:11" ht="15.75" thickBot="1" x14ac:dyDescent="0.3">
      <c r="A20" s="105">
        <v>33</v>
      </c>
      <c r="B20" s="106">
        <v>0.83</v>
      </c>
      <c r="C20" s="107">
        <v>0.22222222222222221</v>
      </c>
      <c r="D20" s="107">
        <v>0.4604166666666667</v>
      </c>
      <c r="E20" s="107">
        <v>0.87847222222222221</v>
      </c>
      <c r="G20" s="105">
        <v>33</v>
      </c>
      <c r="H20" s="108">
        <v>0.83</v>
      </c>
      <c r="I20" s="107">
        <v>0.44027777777777777</v>
      </c>
      <c r="J20" s="107">
        <v>0.76458333333333339</v>
      </c>
      <c r="K20" s="111">
        <v>1.5895833333333333</v>
      </c>
    </row>
    <row r="21" spans="1:11" ht="15.75" thickBot="1" x14ac:dyDescent="0.3">
      <c r="A21" s="105">
        <v>32</v>
      </c>
      <c r="B21" s="106">
        <v>0.82</v>
      </c>
      <c r="C21" s="107">
        <v>0.22500000000000001</v>
      </c>
      <c r="D21" s="107">
        <v>0.46597222222222223</v>
      </c>
      <c r="E21" s="107">
        <v>0.88888888888888884</v>
      </c>
      <c r="G21" s="105">
        <v>32</v>
      </c>
      <c r="H21" s="108">
        <v>0.82</v>
      </c>
      <c r="I21" s="107">
        <v>0.44513888888888892</v>
      </c>
      <c r="J21" s="107">
        <v>0.77430555555555547</v>
      </c>
      <c r="K21" s="111">
        <v>1.6090277777777777</v>
      </c>
    </row>
    <row r="22" spans="1:11" ht="15.75" thickBot="1" x14ac:dyDescent="0.3">
      <c r="A22" s="105">
        <v>31</v>
      </c>
      <c r="B22" s="106">
        <v>0.81</v>
      </c>
      <c r="C22" s="107">
        <v>0.22777777777777777</v>
      </c>
      <c r="D22" s="107">
        <v>0.47152777777777777</v>
      </c>
      <c r="E22" s="107">
        <v>0.9</v>
      </c>
      <c r="G22" s="105">
        <v>31</v>
      </c>
      <c r="H22" s="108">
        <v>0.81</v>
      </c>
      <c r="I22" s="107">
        <v>0.45069444444444445</v>
      </c>
      <c r="J22" s="107">
        <v>0.78333333333333333</v>
      </c>
      <c r="K22" s="111">
        <v>1.6291666666666667</v>
      </c>
    </row>
    <row r="23" spans="1:11" ht="15.75" thickBot="1" x14ac:dyDescent="0.3">
      <c r="A23" s="105">
        <v>30</v>
      </c>
      <c r="B23" s="106">
        <v>0.8</v>
      </c>
      <c r="C23" s="107">
        <v>0.23055555555555554</v>
      </c>
      <c r="D23" s="107">
        <v>0.4770833333333333</v>
      </c>
      <c r="E23" s="107">
        <v>0.91111111111111109</v>
      </c>
      <c r="G23" s="105">
        <v>30</v>
      </c>
      <c r="H23" s="108">
        <v>0.8</v>
      </c>
      <c r="I23" s="107">
        <v>0.45694444444444443</v>
      </c>
      <c r="J23" s="107">
        <v>0.79305555555555562</v>
      </c>
      <c r="K23" s="111">
        <v>1.6493055555555556</v>
      </c>
    </row>
    <row r="24" spans="1:11" ht="15.75" thickBot="1" x14ac:dyDescent="0.3">
      <c r="A24" s="105">
        <v>29</v>
      </c>
      <c r="B24" s="106">
        <v>0.79</v>
      </c>
      <c r="C24" s="107">
        <v>0.23402777777777781</v>
      </c>
      <c r="D24" s="107">
        <v>0.48333333333333334</v>
      </c>
      <c r="E24" s="107">
        <v>0.92291666666666661</v>
      </c>
      <c r="G24" s="105">
        <v>29</v>
      </c>
      <c r="H24" s="108">
        <v>0.79</v>
      </c>
      <c r="I24" s="107">
        <v>0.46249999999999997</v>
      </c>
      <c r="J24" s="107">
        <v>0.80347222222222225</v>
      </c>
      <c r="K24" s="111">
        <v>1.6701388888888891</v>
      </c>
    </row>
    <row r="25" spans="1:11" ht="15.75" thickBot="1" x14ac:dyDescent="0.3">
      <c r="A25" s="105">
        <v>28</v>
      </c>
      <c r="B25" s="106">
        <v>0.78</v>
      </c>
      <c r="C25" s="107">
        <v>0.23680555555555557</v>
      </c>
      <c r="D25" s="107">
        <v>0.48958333333333331</v>
      </c>
      <c r="E25" s="107">
        <v>0.93472222222222223</v>
      </c>
      <c r="G25" s="105">
        <v>28</v>
      </c>
      <c r="H25" s="108">
        <v>0.78</v>
      </c>
      <c r="I25" s="107">
        <v>0.4680555555555555</v>
      </c>
      <c r="J25" s="107">
        <v>0.81388888888888899</v>
      </c>
      <c r="K25" s="111">
        <v>1.6916666666666667</v>
      </c>
    </row>
    <row r="26" spans="1:11" ht="15.75" thickBot="1" x14ac:dyDescent="0.3">
      <c r="A26" s="105">
        <v>27</v>
      </c>
      <c r="B26" s="106">
        <v>0.77</v>
      </c>
      <c r="C26" s="107">
        <v>0.23958333333333334</v>
      </c>
      <c r="D26" s="107">
        <v>0.49583333333333335</v>
      </c>
      <c r="E26" s="107">
        <v>0.9472222222222223</v>
      </c>
      <c r="G26" s="105">
        <v>27</v>
      </c>
      <c r="H26" s="108">
        <v>0.77</v>
      </c>
      <c r="I26" s="107">
        <v>0.47430555555555554</v>
      </c>
      <c r="J26" s="107">
        <v>0.82430555555555562</v>
      </c>
      <c r="K26" s="111">
        <v>1.7138888888888888</v>
      </c>
    </row>
    <row r="27" spans="1:11" ht="15.75" thickBot="1" x14ac:dyDescent="0.3">
      <c r="A27" s="105">
        <v>26</v>
      </c>
      <c r="B27" s="106">
        <v>0.76</v>
      </c>
      <c r="C27" s="107">
        <v>0.24305555555555555</v>
      </c>
      <c r="D27" s="107">
        <v>0.50277777777777777</v>
      </c>
      <c r="E27" s="107">
        <v>0.95972222222222225</v>
      </c>
      <c r="G27" s="105">
        <v>26</v>
      </c>
      <c r="H27" s="108">
        <v>0.76</v>
      </c>
      <c r="I27" s="107">
        <v>0.48055555555555557</v>
      </c>
      <c r="J27" s="107">
        <v>0.8354166666666667</v>
      </c>
      <c r="K27" s="111">
        <v>1.7361111111111109</v>
      </c>
    </row>
    <row r="28" spans="1:11" ht="15.75" thickBot="1" x14ac:dyDescent="0.3">
      <c r="A28" s="105">
        <v>25</v>
      </c>
      <c r="B28" s="106">
        <v>0.75</v>
      </c>
      <c r="C28" s="107">
        <v>0.24652777777777779</v>
      </c>
      <c r="D28" s="107">
        <v>0.50902777777777775</v>
      </c>
      <c r="E28" s="107">
        <v>0.97222222222222221</v>
      </c>
      <c r="G28" s="105">
        <v>25</v>
      </c>
      <c r="H28" s="108">
        <v>0.75</v>
      </c>
      <c r="I28" s="107">
        <v>0.48680555555555555</v>
      </c>
      <c r="J28" s="107">
        <v>0.84652777777777777</v>
      </c>
      <c r="K28" s="111">
        <v>1.7590277777777779</v>
      </c>
    </row>
    <row r="29" spans="1:11" ht="15.75" thickBot="1" x14ac:dyDescent="0.3">
      <c r="A29" s="105">
        <v>24</v>
      </c>
      <c r="B29" s="106">
        <v>0.74</v>
      </c>
      <c r="C29" s="107">
        <v>0.24930555555555556</v>
      </c>
      <c r="D29" s="107">
        <v>0.51597222222222217</v>
      </c>
      <c r="E29" s="107">
        <v>0.98541666666666661</v>
      </c>
      <c r="G29" s="105">
        <v>24</v>
      </c>
      <c r="H29" s="108">
        <v>0.74</v>
      </c>
      <c r="I29" s="107">
        <v>0.49374999999999997</v>
      </c>
      <c r="J29" s="107">
        <v>0.85763888888888884</v>
      </c>
      <c r="K29" s="111">
        <v>1.7833333333333332</v>
      </c>
    </row>
    <row r="30" spans="1:11" ht="15.75" thickBot="1" x14ac:dyDescent="0.3">
      <c r="A30" s="105">
        <v>23</v>
      </c>
      <c r="B30" s="106">
        <v>0.73</v>
      </c>
      <c r="C30" s="107">
        <v>0.25277777777777777</v>
      </c>
      <c r="D30" s="107">
        <v>0.5229166666666667</v>
      </c>
      <c r="E30" s="107">
        <v>0.99861111111111101</v>
      </c>
      <c r="G30" s="105">
        <v>23</v>
      </c>
      <c r="H30" s="108">
        <v>0.73</v>
      </c>
      <c r="I30" s="107">
        <v>0.50069444444444444</v>
      </c>
      <c r="J30" s="107">
        <v>0.86944444444444446</v>
      </c>
      <c r="K30" s="111">
        <v>1.8076388888888888</v>
      </c>
    </row>
    <row r="31" spans="1:11" ht="15.75" thickBot="1" x14ac:dyDescent="0.3">
      <c r="A31" s="105">
        <v>22</v>
      </c>
      <c r="B31" s="106">
        <v>0.72</v>
      </c>
      <c r="C31" s="107">
        <v>0.25625000000000003</v>
      </c>
      <c r="D31" s="107">
        <v>0.53055555555555556</v>
      </c>
      <c r="E31" s="111">
        <v>1.0125</v>
      </c>
      <c r="G31" s="105">
        <v>22</v>
      </c>
      <c r="H31" s="108">
        <v>0.72</v>
      </c>
      <c r="I31" s="107">
        <v>0.50763888888888886</v>
      </c>
      <c r="J31" s="107">
        <v>0.88124999999999998</v>
      </c>
      <c r="K31" s="111">
        <v>1.8326388888888889</v>
      </c>
    </row>
    <row r="32" spans="1:11" ht="15.75" thickBot="1" x14ac:dyDescent="0.3">
      <c r="A32" s="105">
        <v>21</v>
      </c>
      <c r="B32" s="106">
        <v>0.71</v>
      </c>
      <c r="C32" s="107">
        <v>0.26041666666666669</v>
      </c>
      <c r="D32" s="107">
        <v>0.53819444444444442</v>
      </c>
      <c r="E32" s="111">
        <v>1.0270833333333333</v>
      </c>
      <c r="G32" s="105">
        <v>21</v>
      </c>
      <c r="H32" s="108">
        <v>0.71</v>
      </c>
      <c r="I32" s="107">
        <v>0.51458333333333328</v>
      </c>
      <c r="J32" s="107">
        <v>0.89374999999999993</v>
      </c>
      <c r="K32" s="111">
        <v>1.8583333333333334</v>
      </c>
    </row>
    <row r="33" spans="1:11" ht="15.75" thickBot="1" x14ac:dyDescent="0.3">
      <c r="A33" s="105">
        <v>20</v>
      </c>
      <c r="B33" s="106">
        <v>0.7</v>
      </c>
      <c r="C33" s="107">
        <v>0.2638888888888889</v>
      </c>
      <c r="D33" s="107">
        <v>0.54583333333333328</v>
      </c>
      <c r="E33" s="111">
        <v>1.0416666666666667</v>
      </c>
      <c r="G33" s="105">
        <v>20</v>
      </c>
      <c r="H33" s="108">
        <v>0.7</v>
      </c>
      <c r="I33" s="107">
        <v>0.52152777777777781</v>
      </c>
      <c r="J33" s="107">
        <v>0.90694444444444444</v>
      </c>
      <c r="K33" s="111">
        <v>1.8847222222222222</v>
      </c>
    </row>
    <row r="34" spans="1:11" ht="15.75" thickBot="1" x14ac:dyDescent="0.3">
      <c r="A34" s="105">
        <v>19</v>
      </c>
      <c r="B34" s="106">
        <v>0.69</v>
      </c>
      <c r="C34" s="107">
        <v>0.26805555555555555</v>
      </c>
      <c r="D34" s="107">
        <v>0.55347222222222225</v>
      </c>
      <c r="E34" s="111">
        <v>1.0569444444444445</v>
      </c>
      <c r="G34" s="105">
        <v>19</v>
      </c>
      <c r="H34" s="108">
        <v>0.69</v>
      </c>
      <c r="I34" s="107">
        <v>0.52916666666666667</v>
      </c>
      <c r="J34" s="107">
        <v>0.92013888888888884</v>
      </c>
      <c r="K34" s="111">
        <v>1.9124999999999999</v>
      </c>
    </row>
    <row r="35" spans="1:11" ht="15.75" thickBot="1" x14ac:dyDescent="0.3">
      <c r="A35" s="105">
        <v>18</v>
      </c>
      <c r="B35" s="106">
        <v>0.68</v>
      </c>
      <c r="C35" s="107">
        <v>0.27152777777777776</v>
      </c>
      <c r="D35" s="107">
        <v>0.56180555555555556</v>
      </c>
      <c r="E35" s="111">
        <v>1.0722222222222222</v>
      </c>
      <c r="G35" s="105">
        <v>18</v>
      </c>
      <c r="H35" s="108">
        <v>0.68</v>
      </c>
      <c r="I35" s="107">
        <v>0.53749999999999998</v>
      </c>
      <c r="J35" s="107">
        <v>0.93333333333333324</v>
      </c>
      <c r="K35" s="111">
        <v>1.940277777777778</v>
      </c>
    </row>
    <row r="36" spans="1:11" ht="15.75" thickBot="1" x14ac:dyDescent="0.3">
      <c r="A36" s="105">
        <v>17</v>
      </c>
      <c r="B36" s="106">
        <v>0.67</v>
      </c>
      <c r="C36" s="107">
        <v>0.27569444444444446</v>
      </c>
      <c r="D36" s="107">
        <v>0.57013888888888886</v>
      </c>
      <c r="E36" s="111">
        <v>1.0881944444444445</v>
      </c>
      <c r="G36" s="105">
        <v>17</v>
      </c>
      <c r="H36" s="108">
        <v>0.67</v>
      </c>
      <c r="I36" s="107">
        <v>0.54513888888888895</v>
      </c>
      <c r="J36" s="107">
        <v>0.9472222222222223</v>
      </c>
      <c r="K36" s="111">
        <v>1.9694444444444443</v>
      </c>
    </row>
    <row r="37" spans="1:11" ht="15.75" thickBot="1" x14ac:dyDescent="0.3">
      <c r="A37" s="105">
        <v>16</v>
      </c>
      <c r="B37" s="106">
        <v>0.66</v>
      </c>
      <c r="C37" s="107">
        <v>0.27986111111111112</v>
      </c>
      <c r="D37" s="107">
        <v>0.57847222222222217</v>
      </c>
      <c r="E37" s="111">
        <v>1.1048611111111111</v>
      </c>
      <c r="G37" s="105">
        <v>16</v>
      </c>
      <c r="H37" s="108">
        <v>0.66</v>
      </c>
      <c r="I37" s="107">
        <v>0.55347222222222225</v>
      </c>
      <c r="J37" s="107">
        <v>0.96180555555555547</v>
      </c>
      <c r="K37" s="111">
        <v>1.9993055555555557</v>
      </c>
    </row>
    <row r="38" spans="1:11" ht="15.75" thickBot="1" x14ac:dyDescent="0.3">
      <c r="A38" s="105">
        <v>15</v>
      </c>
      <c r="B38" s="106">
        <v>0.65</v>
      </c>
      <c r="C38" s="107">
        <v>0.28402777777777777</v>
      </c>
      <c r="D38" s="107">
        <v>0.58750000000000002</v>
      </c>
      <c r="E38" s="111">
        <v>1.1215277777777779</v>
      </c>
      <c r="G38" s="105">
        <v>15</v>
      </c>
      <c r="H38" s="108">
        <v>0.65</v>
      </c>
      <c r="I38" s="107">
        <v>0.56180555555555556</v>
      </c>
      <c r="J38" s="107">
        <v>0.97638888888888886</v>
      </c>
      <c r="K38" s="111">
        <v>2.0298611111111113</v>
      </c>
    </row>
  </sheetData>
  <mergeCells count="2">
    <mergeCell ref="B1:E1"/>
    <mergeCell ref="H1:K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>
      <selection activeCell="N12" sqref="N12"/>
    </sheetView>
  </sheetViews>
  <sheetFormatPr baseColWidth="10" defaultRowHeight="15" x14ac:dyDescent="0.25"/>
  <sheetData>
    <row r="1" spans="1:11" ht="15.75" thickBot="1" x14ac:dyDescent="0.3">
      <c r="B1" s="164" t="s">
        <v>7</v>
      </c>
      <c r="C1" s="165"/>
      <c r="D1" s="165"/>
      <c r="E1" s="166"/>
      <c r="H1" s="167" t="s">
        <v>458</v>
      </c>
      <c r="I1" s="168"/>
      <c r="J1" s="168"/>
      <c r="K1" s="169"/>
    </row>
    <row r="2" spans="1:11" ht="15.75" thickBot="1" x14ac:dyDescent="0.3">
      <c r="A2" s="100" t="s">
        <v>453</v>
      </c>
      <c r="B2" s="112" t="s">
        <v>454</v>
      </c>
      <c r="C2" s="112">
        <v>400</v>
      </c>
      <c r="D2" s="112">
        <v>800</v>
      </c>
      <c r="E2" s="112">
        <v>1500</v>
      </c>
      <c r="G2" s="100" t="s">
        <v>373</v>
      </c>
      <c r="H2" s="113" t="s">
        <v>454</v>
      </c>
      <c r="I2" s="113" t="s">
        <v>455</v>
      </c>
      <c r="J2" s="113" t="s">
        <v>456</v>
      </c>
      <c r="K2" s="113" t="s">
        <v>457</v>
      </c>
    </row>
    <row r="3" spans="1:11" ht="15.75" thickBot="1" x14ac:dyDescent="0.3">
      <c r="A3" s="105">
        <v>50</v>
      </c>
      <c r="B3" s="114">
        <v>1</v>
      </c>
      <c r="C3" s="115">
        <v>0.17708333333333334</v>
      </c>
      <c r="D3" s="115">
        <v>0.36527777777777781</v>
      </c>
      <c r="E3" s="115">
        <v>0.6875</v>
      </c>
      <c r="G3" s="105">
        <v>50</v>
      </c>
      <c r="H3" s="116">
        <v>1</v>
      </c>
      <c r="I3" s="117">
        <v>0.32777777777777778</v>
      </c>
      <c r="J3" s="117">
        <v>0.57013888888888886</v>
      </c>
      <c r="K3" s="118">
        <v>1.1888888888888889</v>
      </c>
    </row>
    <row r="4" spans="1:11" ht="15.75" thickBot="1" x14ac:dyDescent="0.3">
      <c r="A4" s="105">
        <v>49</v>
      </c>
      <c r="B4" s="114">
        <v>0.99</v>
      </c>
      <c r="C4" s="115">
        <v>0.17916666666666667</v>
      </c>
      <c r="D4" s="115">
        <v>0.36874999999999997</v>
      </c>
      <c r="E4" s="115">
        <v>0.69444444444444453</v>
      </c>
      <c r="G4" s="105">
        <v>49</v>
      </c>
      <c r="H4" s="116">
        <v>0.99</v>
      </c>
      <c r="I4" s="115">
        <v>0.33124999999999999</v>
      </c>
      <c r="J4" s="115">
        <v>0.5756944444444444</v>
      </c>
      <c r="K4" s="119">
        <v>1.2006944444444445</v>
      </c>
    </row>
    <row r="5" spans="1:11" ht="15.75" thickBot="1" x14ac:dyDescent="0.3">
      <c r="A5" s="105">
        <v>48</v>
      </c>
      <c r="B5" s="114">
        <v>0.98</v>
      </c>
      <c r="C5" s="115">
        <v>0.18055555555555555</v>
      </c>
      <c r="D5" s="115">
        <v>0.37291666666666662</v>
      </c>
      <c r="E5" s="115">
        <v>0.70138888888888884</v>
      </c>
      <c r="G5" s="105">
        <v>48</v>
      </c>
      <c r="H5" s="116">
        <v>0.98</v>
      </c>
      <c r="I5" s="115">
        <v>0.3347222222222222</v>
      </c>
      <c r="J5" s="115">
        <v>0.58194444444444449</v>
      </c>
      <c r="K5" s="119">
        <v>1.2131944444444445</v>
      </c>
    </row>
    <row r="6" spans="1:11" ht="15.75" thickBot="1" x14ac:dyDescent="0.3">
      <c r="A6" s="105">
        <v>47</v>
      </c>
      <c r="B6" s="114">
        <v>0.97</v>
      </c>
      <c r="C6" s="115">
        <v>0.18263888888888891</v>
      </c>
      <c r="D6" s="115">
        <v>0.37638888888888888</v>
      </c>
      <c r="E6" s="115">
        <v>0.7090277777777777</v>
      </c>
      <c r="G6" s="105">
        <v>47</v>
      </c>
      <c r="H6" s="116">
        <v>0.97</v>
      </c>
      <c r="I6" s="115">
        <v>0.33819444444444446</v>
      </c>
      <c r="J6" s="115">
        <v>0.58750000000000002</v>
      </c>
      <c r="K6" s="119">
        <v>1.2256944444444444</v>
      </c>
    </row>
    <row r="7" spans="1:11" ht="15.75" thickBot="1" x14ac:dyDescent="0.3">
      <c r="A7" s="105">
        <v>46</v>
      </c>
      <c r="B7" s="114">
        <v>0.96</v>
      </c>
      <c r="C7" s="115">
        <v>0.18472222222222223</v>
      </c>
      <c r="D7" s="115">
        <v>0.38055555555555554</v>
      </c>
      <c r="E7" s="115">
        <v>0.71597222222222223</v>
      </c>
      <c r="G7" s="105">
        <v>46</v>
      </c>
      <c r="H7" s="116">
        <v>0.96</v>
      </c>
      <c r="I7" s="115">
        <v>0.34166666666666662</v>
      </c>
      <c r="J7" s="115">
        <v>0.59375</v>
      </c>
      <c r="K7" s="119">
        <v>1.2381944444444444</v>
      </c>
    </row>
    <row r="8" spans="1:11" ht="15.75" thickBot="1" x14ac:dyDescent="0.3">
      <c r="A8" s="105">
        <v>45</v>
      </c>
      <c r="B8" s="114">
        <v>0.95</v>
      </c>
      <c r="C8" s="115">
        <v>0.18611111111111112</v>
      </c>
      <c r="D8" s="115">
        <v>0.38472222222222219</v>
      </c>
      <c r="E8" s="115">
        <v>0.72361111111111109</v>
      </c>
      <c r="G8" s="105">
        <v>45</v>
      </c>
      <c r="H8" s="116">
        <v>0.95</v>
      </c>
      <c r="I8" s="115">
        <v>0.34513888888888888</v>
      </c>
      <c r="J8" s="115">
        <v>0.6</v>
      </c>
      <c r="K8" s="119">
        <v>1.2513888888888889</v>
      </c>
    </row>
    <row r="9" spans="1:11" ht="15.75" thickBot="1" x14ac:dyDescent="0.3">
      <c r="A9" s="105">
        <v>44</v>
      </c>
      <c r="B9" s="114">
        <v>0.94</v>
      </c>
      <c r="C9" s="115">
        <v>0.18819444444444444</v>
      </c>
      <c r="D9" s="115">
        <v>0.3888888888888889</v>
      </c>
      <c r="E9" s="115">
        <v>0.73125000000000007</v>
      </c>
      <c r="G9" s="105">
        <v>44</v>
      </c>
      <c r="H9" s="116">
        <v>0.94</v>
      </c>
      <c r="I9" s="115">
        <v>0.34861111111111115</v>
      </c>
      <c r="J9" s="115">
        <v>0.60625000000000007</v>
      </c>
      <c r="K9" s="119">
        <v>1.2645833333333334</v>
      </c>
    </row>
    <row r="10" spans="1:11" ht="15.75" thickBot="1" x14ac:dyDescent="0.3">
      <c r="A10" s="105">
        <v>43</v>
      </c>
      <c r="B10" s="114">
        <v>0.93</v>
      </c>
      <c r="C10" s="115">
        <v>0.19027777777777777</v>
      </c>
      <c r="D10" s="115">
        <v>0.39305555555555555</v>
      </c>
      <c r="E10" s="115">
        <v>0.73958333333333337</v>
      </c>
      <c r="G10" s="105">
        <v>43</v>
      </c>
      <c r="H10" s="116">
        <v>0.93</v>
      </c>
      <c r="I10" s="115">
        <v>0.3527777777777778</v>
      </c>
      <c r="J10" s="115">
        <v>0.61319444444444449</v>
      </c>
      <c r="K10" s="119">
        <v>1.2784722222222222</v>
      </c>
    </row>
    <row r="11" spans="1:11" ht="15.75" thickBot="1" x14ac:dyDescent="0.3">
      <c r="A11" s="105">
        <v>42</v>
      </c>
      <c r="B11" s="114">
        <v>0.92</v>
      </c>
      <c r="C11" s="115">
        <v>0.19236111111111112</v>
      </c>
      <c r="D11" s="115">
        <v>0.3972222222222222</v>
      </c>
      <c r="E11" s="115">
        <v>0.74722222222222223</v>
      </c>
      <c r="G11" s="105">
        <v>42</v>
      </c>
      <c r="H11" s="116">
        <v>0.92</v>
      </c>
      <c r="I11" s="115">
        <v>0.35625000000000001</v>
      </c>
      <c r="J11" s="115">
        <v>0.61944444444444446</v>
      </c>
      <c r="K11" s="119">
        <v>1.2923611111111111</v>
      </c>
    </row>
    <row r="12" spans="1:11" ht="15.75" thickBot="1" x14ac:dyDescent="0.3">
      <c r="A12" s="105">
        <v>41</v>
      </c>
      <c r="B12" s="114">
        <v>0.91</v>
      </c>
      <c r="C12" s="115">
        <v>0.19444444444444445</v>
      </c>
      <c r="D12" s="115">
        <v>0.40138888888888885</v>
      </c>
      <c r="E12" s="115">
        <v>0.75555555555555554</v>
      </c>
      <c r="G12" s="105">
        <v>41</v>
      </c>
      <c r="H12" s="116">
        <v>0.91</v>
      </c>
      <c r="I12" s="115">
        <v>0.36041666666666666</v>
      </c>
      <c r="J12" s="115">
        <v>0.62638888888888888</v>
      </c>
      <c r="K12" s="119">
        <v>1.3062500000000001</v>
      </c>
    </row>
    <row r="13" spans="1:11" ht="15.75" thickBot="1" x14ac:dyDescent="0.3">
      <c r="A13" s="105">
        <v>40</v>
      </c>
      <c r="B13" s="114">
        <v>0.9</v>
      </c>
      <c r="C13" s="115">
        <v>0.19652777777777777</v>
      </c>
      <c r="D13" s="115">
        <v>0.4055555555555555</v>
      </c>
      <c r="E13" s="115">
        <v>0.76388888888888884</v>
      </c>
      <c r="G13" s="105">
        <v>40</v>
      </c>
      <c r="H13" s="116">
        <v>0.9</v>
      </c>
      <c r="I13" s="115">
        <v>0.36388888888888887</v>
      </c>
      <c r="J13" s="115">
        <v>0.6333333333333333</v>
      </c>
      <c r="K13" s="119">
        <v>1.3208333333333333</v>
      </c>
    </row>
    <row r="14" spans="1:11" ht="15.75" thickBot="1" x14ac:dyDescent="0.3">
      <c r="A14" s="105">
        <v>39</v>
      </c>
      <c r="B14" s="114">
        <v>0.89</v>
      </c>
      <c r="C14" s="115">
        <v>0.19930555555555554</v>
      </c>
      <c r="D14" s="115">
        <v>0.41041666666666665</v>
      </c>
      <c r="E14" s="115">
        <v>0.77222222222222225</v>
      </c>
      <c r="G14" s="105">
        <v>39</v>
      </c>
      <c r="H14" s="116">
        <v>0.89</v>
      </c>
      <c r="I14" s="115">
        <v>0.36805555555555558</v>
      </c>
      <c r="J14" s="115">
        <v>0.64027777777777783</v>
      </c>
      <c r="K14" s="119">
        <v>1.3361111111111112</v>
      </c>
    </row>
    <row r="15" spans="1:11" ht="15.75" thickBot="1" x14ac:dyDescent="0.3">
      <c r="A15" s="105">
        <v>38</v>
      </c>
      <c r="B15" s="114">
        <v>0.88</v>
      </c>
      <c r="C15" s="115">
        <v>0.20138888888888887</v>
      </c>
      <c r="D15" s="115">
        <v>0.4152777777777778</v>
      </c>
      <c r="E15" s="115">
        <v>0.78125</v>
      </c>
      <c r="G15" s="105">
        <v>38</v>
      </c>
      <c r="H15" s="116">
        <v>0.88</v>
      </c>
      <c r="I15" s="115">
        <v>0.37222222222222223</v>
      </c>
      <c r="J15" s="115">
        <v>0.6479166666666667</v>
      </c>
      <c r="K15" s="119">
        <v>1.3506944444444444</v>
      </c>
    </row>
    <row r="16" spans="1:11" ht="15.75" thickBot="1" x14ac:dyDescent="0.3">
      <c r="A16" s="105">
        <v>37</v>
      </c>
      <c r="B16" s="114">
        <v>0.87</v>
      </c>
      <c r="C16" s="115">
        <v>0.20347222222222219</v>
      </c>
      <c r="D16" s="115">
        <v>0.4201388888888889</v>
      </c>
      <c r="E16" s="115">
        <v>0.79027777777777775</v>
      </c>
      <c r="G16" s="105">
        <v>37</v>
      </c>
      <c r="H16" s="116">
        <v>0.87</v>
      </c>
      <c r="I16" s="115">
        <v>0.37708333333333338</v>
      </c>
      <c r="J16" s="115">
        <v>0.65555555555555556</v>
      </c>
      <c r="K16" s="119">
        <v>1.3666666666666665</v>
      </c>
    </row>
    <row r="17" spans="1:11" ht="15.75" thickBot="1" x14ac:dyDescent="0.3">
      <c r="A17" s="105">
        <v>36</v>
      </c>
      <c r="B17" s="114">
        <v>0.86</v>
      </c>
      <c r="C17" s="115">
        <v>0.20625000000000002</v>
      </c>
      <c r="D17" s="115">
        <v>0.42499999999999999</v>
      </c>
      <c r="E17" s="115">
        <v>0.7993055555555556</v>
      </c>
      <c r="G17" s="105">
        <v>36</v>
      </c>
      <c r="H17" s="116">
        <v>0.86</v>
      </c>
      <c r="I17" s="115">
        <v>0.38125000000000003</v>
      </c>
      <c r="J17" s="115">
        <v>0.66319444444444442</v>
      </c>
      <c r="K17" s="119">
        <v>1.3826388888888888</v>
      </c>
    </row>
    <row r="18" spans="1:11" ht="15.75" thickBot="1" x14ac:dyDescent="0.3">
      <c r="A18" s="105">
        <v>35</v>
      </c>
      <c r="B18" s="114">
        <v>0.85</v>
      </c>
      <c r="C18" s="115">
        <v>0.20833333333333334</v>
      </c>
      <c r="D18" s="115">
        <v>0.42986111111111108</v>
      </c>
      <c r="E18" s="115">
        <v>0.80902777777777779</v>
      </c>
      <c r="G18" s="105">
        <v>35</v>
      </c>
      <c r="H18" s="116">
        <v>0.85</v>
      </c>
      <c r="I18" s="115">
        <v>0.38541666666666669</v>
      </c>
      <c r="J18" s="115">
        <v>0.67083333333333339</v>
      </c>
      <c r="K18" s="119">
        <v>1.3986111111111112</v>
      </c>
    </row>
    <row r="19" spans="1:11" ht="15.75" thickBot="1" x14ac:dyDescent="0.3">
      <c r="A19" s="105">
        <v>34</v>
      </c>
      <c r="B19" s="114">
        <v>0.84</v>
      </c>
      <c r="C19" s="115">
        <v>0.21111111111111111</v>
      </c>
      <c r="D19" s="115">
        <v>0.43472222222222223</v>
      </c>
      <c r="E19" s="115">
        <v>0.81874999999999998</v>
      </c>
      <c r="G19" s="105">
        <v>34</v>
      </c>
      <c r="H19" s="116">
        <v>0.84</v>
      </c>
      <c r="I19" s="115">
        <v>0.39027777777777778</v>
      </c>
      <c r="J19" s="115">
        <v>0.67847222222222225</v>
      </c>
      <c r="K19" s="119">
        <v>1.4152777777777779</v>
      </c>
    </row>
    <row r="20" spans="1:11" ht="15.75" thickBot="1" x14ac:dyDescent="0.3">
      <c r="A20" s="105">
        <v>33</v>
      </c>
      <c r="B20" s="114">
        <v>0.83</v>
      </c>
      <c r="C20" s="115">
        <v>0.21319444444444444</v>
      </c>
      <c r="D20" s="115">
        <v>0.44027777777777777</v>
      </c>
      <c r="E20" s="115">
        <v>0.82847222222222217</v>
      </c>
      <c r="G20" s="105">
        <v>33</v>
      </c>
      <c r="H20" s="116">
        <v>0.83</v>
      </c>
      <c r="I20" s="115">
        <v>0.39513888888888887</v>
      </c>
      <c r="J20" s="115">
        <v>0.68680555555555556</v>
      </c>
      <c r="K20" s="119">
        <v>1.4326388888888888</v>
      </c>
    </row>
    <row r="21" spans="1:11" ht="15.75" thickBot="1" x14ac:dyDescent="0.3">
      <c r="A21" s="105">
        <v>32</v>
      </c>
      <c r="B21" s="114">
        <v>0.82</v>
      </c>
      <c r="C21" s="115">
        <v>0.21597222222222223</v>
      </c>
      <c r="D21" s="115">
        <v>0.44513888888888892</v>
      </c>
      <c r="E21" s="115">
        <v>0.83819444444444446</v>
      </c>
      <c r="G21" s="105">
        <v>32</v>
      </c>
      <c r="H21" s="116">
        <v>0.82</v>
      </c>
      <c r="I21" s="115">
        <v>0.39999999999999997</v>
      </c>
      <c r="J21" s="115">
        <v>0.69513888888888886</v>
      </c>
      <c r="K21" s="119">
        <v>1.45</v>
      </c>
    </row>
    <row r="22" spans="1:11" ht="15.75" thickBot="1" x14ac:dyDescent="0.3">
      <c r="A22" s="105">
        <v>31</v>
      </c>
      <c r="B22" s="114">
        <v>0.81</v>
      </c>
      <c r="C22" s="115">
        <v>0.21875</v>
      </c>
      <c r="D22" s="115">
        <v>0.45069444444444445</v>
      </c>
      <c r="E22" s="115">
        <v>0.84861111111111109</v>
      </c>
      <c r="G22" s="105">
        <v>31</v>
      </c>
      <c r="H22" s="116">
        <v>0.81</v>
      </c>
      <c r="I22" s="115">
        <v>0.40486111111111112</v>
      </c>
      <c r="J22" s="115">
        <v>0.70416666666666661</v>
      </c>
      <c r="K22" s="119">
        <v>1.4680555555555557</v>
      </c>
    </row>
    <row r="23" spans="1:11" ht="15.75" thickBot="1" x14ac:dyDescent="0.3">
      <c r="A23" s="105">
        <v>30</v>
      </c>
      <c r="B23" s="114">
        <v>0.8</v>
      </c>
      <c r="C23" s="115">
        <v>0.22152777777777777</v>
      </c>
      <c r="D23" s="115">
        <v>0.45694444444444443</v>
      </c>
      <c r="E23" s="115">
        <v>0.85902777777777783</v>
      </c>
      <c r="G23" s="105">
        <v>30</v>
      </c>
      <c r="H23" s="116">
        <v>0.8</v>
      </c>
      <c r="I23" s="115">
        <v>0.40972222222222227</v>
      </c>
      <c r="J23" s="115">
        <v>0.71250000000000002</v>
      </c>
      <c r="K23" s="119">
        <v>1.4861111111111109</v>
      </c>
    </row>
    <row r="24" spans="1:11" ht="15.75" thickBot="1" x14ac:dyDescent="0.3">
      <c r="A24" s="105">
        <v>29</v>
      </c>
      <c r="B24" s="114">
        <v>0.79</v>
      </c>
      <c r="C24" s="115">
        <v>0.22430555555555556</v>
      </c>
      <c r="D24" s="115">
        <v>0.46249999999999997</v>
      </c>
      <c r="E24" s="115">
        <v>0.87013888888888891</v>
      </c>
      <c r="G24" s="105">
        <v>29</v>
      </c>
      <c r="H24" s="116">
        <v>0.79</v>
      </c>
      <c r="I24" s="115">
        <v>0.4145833333333333</v>
      </c>
      <c r="J24" s="115">
        <v>0.72152777777777777</v>
      </c>
      <c r="K24" s="119">
        <v>1.5048611111111112</v>
      </c>
    </row>
    <row r="25" spans="1:11" ht="15.75" thickBot="1" x14ac:dyDescent="0.3">
      <c r="A25" s="105">
        <v>28</v>
      </c>
      <c r="B25" s="114">
        <v>0.78</v>
      </c>
      <c r="C25" s="115">
        <v>0.22708333333333333</v>
      </c>
      <c r="D25" s="115">
        <v>0.4680555555555555</v>
      </c>
      <c r="E25" s="115">
        <v>0.88124999999999998</v>
      </c>
      <c r="G25" s="105">
        <v>28</v>
      </c>
      <c r="H25" s="116">
        <v>0.78</v>
      </c>
      <c r="I25" s="115">
        <v>0.4201388888888889</v>
      </c>
      <c r="J25" s="115">
        <v>0.73125000000000007</v>
      </c>
      <c r="K25" s="119">
        <v>1.5243055555555556</v>
      </c>
    </row>
    <row r="26" spans="1:11" ht="15.75" thickBot="1" x14ac:dyDescent="0.3">
      <c r="A26" s="105">
        <v>27</v>
      </c>
      <c r="B26" s="114">
        <v>0.77</v>
      </c>
      <c r="C26" s="115">
        <v>0.2298611111111111</v>
      </c>
      <c r="D26" s="115">
        <v>0.47430555555555554</v>
      </c>
      <c r="E26" s="115">
        <v>0.8930555555555556</v>
      </c>
      <c r="G26" s="105">
        <v>27</v>
      </c>
      <c r="H26" s="116">
        <v>0.77</v>
      </c>
      <c r="I26" s="115">
        <v>0.42569444444444443</v>
      </c>
      <c r="J26" s="115">
        <v>0.7402777777777777</v>
      </c>
      <c r="K26" s="119">
        <v>1.54375</v>
      </c>
    </row>
    <row r="27" spans="1:11" ht="15.75" thickBot="1" x14ac:dyDescent="0.3">
      <c r="A27" s="105">
        <v>26</v>
      </c>
      <c r="B27" s="114">
        <v>0.76</v>
      </c>
      <c r="C27" s="115">
        <v>0.23333333333333331</v>
      </c>
      <c r="D27" s="115">
        <v>0.48055555555555557</v>
      </c>
      <c r="E27" s="115">
        <v>0.90486111111111101</v>
      </c>
      <c r="G27" s="105">
        <v>26</v>
      </c>
      <c r="H27" s="116">
        <v>0.76</v>
      </c>
      <c r="I27" s="115">
        <v>0.43124999999999997</v>
      </c>
      <c r="J27" s="115">
        <v>0.75</v>
      </c>
      <c r="K27" s="119">
        <v>1.5645833333333332</v>
      </c>
    </row>
    <row r="28" spans="1:11" ht="15.75" thickBot="1" x14ac:dyDescent="0.3">
      <c r="A28" s="105">
        <v>25</v>
      </c>
      <c r="B28" s="114">
        <v>0.75</v>
      </c>
      <c r="C28" s="115">
        <v>0.23611111111111113</v>
      </c>
      <c r="D28" s="115">
        <v>0.48680555555555555</v>
      </c>
      <c r="E28" s="115">
        <v>0.91666666666666663</v>
      </c>
      <c r="G28" s="105">
        <v>25</v>
      </c>
      <c r="H28" s="116">
        <v>0.75</v>
      </c>
      <c r="I28" s="115">
        <v>0.4368055555555555</v>
      </c>
      <c r="J28" s="115">
        <v>0.76041666666666663</v>
      </c>
      <c r="K28" s="119">
        <v>1.5854166666666665</v>
      </c>
    </row>
    <row r="29" spans="1:11" ht="15.75" thickBot="1" x14ac:dyDescent="0.3">
      <c r="A29" s="105">
        <v>24</v>
      </c>
      <c r="B29" s="114">
        <v>0.74</v>
      </c>
      <c r="C29" s="115">
        <v>0.23958333333333334</v>
      </c>
      <c r="D29" s="115">
        <v>0.49374999999999997</v>
      </c>
      <c r="E29" s="115">
        <v>0.9291666666666667</v>
      </c>
      <c r="G29" s="105">
        <v>24</v>
      </c>
      <c r="H29" s="116">
        <v>0.74</v>
      </c>
      <c r="I29" s="115">
        <v>0.44305555555555554</v>
      </c>
      <c r="J29" s="115">
        <v>0.77013888888888893</v>
      </c>
      <c r="K29" s="119">
        <v>1.6069444444444445</v>
      </c>
    </row>
    <row r="30" spans="1:11" ht="15.75" thickBot="1" x14ac:dyDescent="0.3">
      <c r="A30" s="105">
        <v>23</v>
      </c>
      <c r="B30" s="114">
        <v>0.73</v>
      </c>
      <c r="C30" s="115">
        <v>0.24236111111111111</v>
      </c>
      <c r="D30" s="115">
        <v>0.50069444444444444</v>
      </c>
      <c r="E30" s="115">
        <v>0.94166666666666676</v>
      </c>
      <c r="G30" s="105">
        <v>23</v>
      </c>
      <c r="H30" s="116">
        <v>0.73</v>
      </c>
      <c r="I30" s="115">
        <v>0.44930555555555557</v>
      </c>
      <c r="J30" s="115">
        <v>0.78125</v>
      </c>
      <c r="K30" s="119">
        <v>1.6284722222222223</v>
      </c>
    </row>
    <row r="31" spans="1:11" ht="15.75" thickBot="1" x14ac:dyDescent="0.3">
      <c r="A31" s="105">
        <v>22</v>
      </c>
      <c r="B31" s="114">
        <v>0.72</v>
      </c>
      <c r="C31" s="115">
        <v>0.24583333333333335</v>
      </c>
      <c r="D31" s="115">
        <v>0.50763888888888886</v>
      </c>
      <c r="E31" s="115">
        <v>0.95486111111111116</v>
      </c>
      <c r="G31" s="105">
        <v>22</v>
      </c>
      <c r="H31" s="116">
        <v>0.72</v>
      </c>
      <c r="I31" s="115">
        <v>0.45555555555555555</v>
      </c>
      <c r="J31" s="115">
        <v>0.79166666666666663</v>
      </c>
      <c r="K31" s="119">
        <v>1.6513888888888888</v>
      </c>
    </row>
    <row r="32" spans="1:11" ht="15.75" thickBot="1" x14ac:dyDescent="0.3">
      <c r="A32" s="105">
        <v>21</v>
      </c>
      <c r="B32" s="114">
        <v>0.71</v>
      </c>
      <c r="C32" s="115">
        <v>0.24930555555555556</v>
      </c>
      <c r="D32" s="115">
        <v>0.51458333333333328</v>
      </c>
      <c r="E32" s="115">
        <v>0.96805555555555556</v>
      </c>
      <c r="G32" s="105">
        <v>21</v>
      </c>
      <c r="H32" s="116">
        <v>0.71</v>
      </c>
      <c r="I32" s="115">
        <v>0.46180555555555558</v>
      </c>
      <c r="J32" s="115">
        <v>0.8027777777777777</v>
      </c>
      <c r="K32" s="119">
        <v>1.6743055555555555</v>
      </c>
    </row>
    <row r="33" spans="1:11" ht="15.75" thickBot="1" x14ac:dyDescent="0.3">
      <c r="A33" s="105">
        <v>20</v>
      </c>
      <c r="B33" s="114">
        <v>0.7</v>
      </c>
      <c r="C33" s="115">
        <v>0.25277777777777777</v>
      </c>
      <c r="D33" s="115">
        <v>0.52152777777777781</v>
      </c>
      <c r="E33" s="115">
        <v>0.9819444444444444</v>
      </c>
      <c r="G33" s="105">
        <v>20</v>
      </c>
      <c r="H33" s="116">
        <v>0.7</v>
      </c>
      <c r="I33" s="115">
        <v>0.4680555555555555</v>
      </c>
      <c r="J33" s="115">
        <v>0.81458333333333333</v>
      </c>
      <c r="K33" s="119">
        <v>1.6986111111111111</v>
      </c>
    </row>
    <row r="34" spans="1:11" ht="15.75" thickBot="1" x14ac:dyDescent="0.3">
      <c r="A34" s="105">
        <v>19</v>
      </c>
      <c r="B34" s="114">
        <v>0.69</v>
      </c>
      <c r="C34" s="115">
        <v>0.25694444444444448</v>
      </c>
      <c r="D34" s="115">
        <v>0.52916666666666667</v>
      </c>
      <c r="E34" s="115">
        <v>0.99652777777777779</v>
      </c>
      <c r="G34" s="105">
        <v>19</v>
      </c>
      <c r="H34" s="116">
        <v>0.69</v>
      </c>
      <c r="I34" s="115">
        <v>0.47500000000000003</v>
      </c>
      <c r="J34" s="115">
        <v>0.82638888888888884</v>
      </c>
      <c r="K34" s="119">
        <v>1.7229166666666667</v>
      </c>
    </row>
    <row r="35" spans="1:11" ht="15.75" thickBot="1" x14ac:dyDescent="0.3">
      <c r="A35" s="105">
        <v>18</v>
      </c>
      <c r="B35" s="114">
        <v>0.68</v>
      </c>
      <c r="C35" s="115">
        <v>0.26041666666666669</v>
      </c>
      <c r="D35" s="115">
        <v>0.53749999999999998</v>
      </c>
      <c r="E35" s="119">
        <v>1.0111111111111111</v>
      </c>
      <c r="G35" s="105">
        <v>18</v>
      </c>
      <c r="H35" s="116">
        <v>0.68</v>
      </c>
      <c r="I35" s="115">
        <v>0.48194444444444445</v>
      </c>
      <c r="J35" s="115">
        <v>0.83819444444444446</v>
      </c>
      <c r="K35" s="119">
        <v>1.7486111111111111</v>
      </c>
    </row>
    <row r="36" spans="1:11" ht="15.75" thickBot="1" x14ac:dyDescent="0.3">
      <c r="A36" s="105">
        <v>17</v>
      </c>
      <c r="B36" s="114">
        <v>0.67</v>
      </c>
      <c r="C36" s="115">
        <v>0.26458333333333334</v>
      </c>
      <c r="D36" s="115">
        <v>0.54513888888888895</v>
      </c>
      <c r="E36" s="119">
        <v>1.0263888888888888</v>
      </c>
      <c r="G36" s="105">
        <v>17</v>
      </c>
      <c r="H36" s="116">
        <v>0.67</v>
      </c>
      <c r="I36" s="115">
        <v>0.48888888888888887</v>
      </c>
      <c r="J36" s="115">
        <v>0.85069444444444453</v>
      </c>
      <c r="K36" s="119">
        <v>1.7743055555555556</v>
      </c>
    </row>
    <row r="37" spans="1:11" ht="15.75" thickBot="1" x14ac:dyDescent="0.3">
      <c r="A37" s="105">
        <v>16</v>
      </c>
      <c r="B37" s="114">
        <v>0.66</v>
      </c>
      <c r="C37" s="115">
        <v>0.26805555555555555</v>
      </c>
      <c r="D37" s="115">
        <v>0.55347222222222225</v>
      </c>
      <c r="E37" s="119">
        <v>1.0416666666666667</v>
      </c>
      <c r="G37" s="105">
        <v>16</v>
      </c>
      <c r="H37" s="116">
        <v>0.66</v>
      </c>
      <c r="I37" s="115">
        <v>0.49652777777777773</v>
      </c>
      <c r="J37" s="115">
        <v>0.86388888888888893</v>
      </c>
      <c r="K37" s="119">
        <v>1.8013888888888889</v>
      </c>
    </row>
    <row r="38" spans="1:11" ht="15.75" thickBot="1" x14ac:dyDescent="0.3">
      <c r="A38" s="105">
        <v>15</v>
      </c>
      <c r="B38" s="114">
        <v>0.65</v>
      </c>
      <c r="C38" s="115">
        <v>0.2722222222222222</v>
      </c>
      <c r="D38" s="115">
        <v>0.56180555555555556</v>
      </c>
      <c r="E38" s="119">
        <v>1.0576388888888888</v>
      </c>
      <c r="G38" s="105">
        <v>15</v>
      </c>
      <c r="H38" s="116">
        <v>0.65</v>
      </c>
      <c r="I38" s="115">
        <v>0.50416666666666665</v>
      </c>
      <c r="J38" s="115">
        <v>0.87708333333333333</v>
      </c>
      <c r="K38" s="119">
        <v>1.8291666666666666</v>
      </c>
    </row>
  </sheetData>
  <mergeCells count="2">
    <mergeCell ref="B1:E1"/>
    <mergeCell ref="H1:K1"/>
  </mergeCells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workbookViewId="0">
      <selection activeCell="D3" sqref="D3:E9"/>
    </sheetView>
  </sheetViews>
  <sheetFormatPr baseColWidth="10" defaultRowHeight="15" x14ac:dyDescent="0.25"/>
  <cols>
    <col min="5" max="5" width="34.42578125" customWidth="1"/>
  </cols>
  <sheetData>
    <row r="1" spans="1:13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x14ac:dyDescent="0.25">
      <c r="B2" s="1" t="s">
        <v>121</v>
      </c>
      <c r="C2" s="1" t="s">
        <v>135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3" t="s">
        <v>10</v>
      </c>
    </row>
    <row r="3" spans="1:13" x14ac:dyDescent="0.25">
      <c r="A3">
        <v>25</v>
      </c>
      <c r="B3" s="2">
        <v>12</v>
      </c>
      <c r="C3" s="2">
        <v>1</v>
      </c>
      <c r="D3" s="3">
        <v>1</v>
      </c>
      <c r="E3" s="4" t="s">
        <v>101</v>
      </c>
      <c r="F3" s="3" t="s">
        <v>12</v>
      </c>
      <c r="G3" s="3">
        <v>1</v>
      </c>
      <c r="H3" s="3">
        <v>1</v>
      </c>
      <c r="I3" s="3">
        <v>1</v>
      </c>
      <c r="J3" s="5">
        <v>9.3749999999999997E-3</v>
      </c>
      <c r="K3" s="5">
        <v>2.164351851851852E-2</v>
      </c>
      <c r="L3" s="5">
        <v>1.2083333333333333E-2</v>
      </c>
      <c r="M3" s="15" t="s">
        <v>102</v>
      </c>
    </row>
    <row r="4" spans="1:13" x14ac:dyDescent="0.25">
      <c r="A4">
        <v>20</v>
      </c>
      <c r="B4" s="2">
        <v>10</v>
      </c>
      <c r="C4" s="2">
        <f>C3+1</f>
        <v>2</v>
      </c>
      <c r="D4" s="3">
        <v>19</v>
      </c>
      <c r="E4" s="4" t="s">
        <v>11</v>
      </c>
      <c r="F4" s="3" t="s">
        <v>12</v>
      </c>
      <c r="G4" s="3">
        <v>1</v>
      </c>
      <c r="H4" s="3">
        <v>1</v>
      </c>
      <c r="I4" s="3">
        <v>1</v>
      </c>
      <c r="J4" s="5">
        <v>9.3634259259259261E-3</v>
      </c>
      <c r="K4" s="5">
        <v>2.165509259259259E-2</v>
      </c>
      <c r="L4" s="5">
        <v>1.2152777777777778E-2</v>
      </c>
      <c r="M4" s="15" t="s">
        <v>13</v>
      </c>
    </row>
    <row r="5" spans="1:13" x14ac:dyDescent="0.25">
      <c r="A5">
        <v>16</v>
      </c>
      <c r="B5" s="6"/>
      <c r="C5" s="2">
        <f t="shared" ref="C5:C39" si="0">C4+1</f>
        <v>3</v>
      </c>
      <c r="D5" s="7">
        <v>9</v>
      </c>
      <c r="E5" s="8" t="s">
        <v>14</v>
      </c>
      <c r="F5" s="7" t="s">
        <v>12</v>
      </c>
      <c r="G5" s="7">
        <v>2</v>
      </c>
      <c r="H5" s="7">
        <v>2</v>
      </c>
      <c r="I5" s="7">
        <v>2</v>
      </c>
      <c r="J5" s="9">
        <v>9.4560185185185181E-3</v>
      </c>
      <c r="K5" s="9">
        <v>2.1550925925925928E-2</v>
      </c>
      <c r="L5" s="9">
        <v>1.2233796296296296E-2</v>
      </c>
      <c r="M5" s="17" t="s">
        <v>15</v>
      </c>
    </row>
    <row r="6" spans="1:13" x14ac:dyDescent="0.25">
      <c r="A6">
        <v>13</v>
      </c>
      <c r="B6" s="6">
        <v>8</v>
      </c>
      <c r="C6" s="2">
        <f t="shared" si="0"/>
        <v>4</v>
      </c>
      <c r="D6" s="7">
        <v>3</v>
      </c>
      <c r="E6" s="8" t="s">
        <v>103</v>
      </c>
      <c r="F6" s="7" t="s">
        <v>12</v>
      </c>
      <c r="G6" s="7">
        <v>2</v>
      </c>
      <c r="H6" s="7">
        <v>2</v>
      </c>
      <c r="I6" s="7">
        <v>2</v>
      </c>
      <c r="J6" s="9">
        <v>9.4212962962962957E-3</v>
      </c>
      <c r="K6" s="9">
        <v>2.162037037037037E-2</v>
      </c>
      <c r="L6" s="9">
        <v>1.230324074074074E-2</v>
      </c>
      <c r="M6" s="17" t="s">
        <v>104</v>
      </c>
    </row>
    <row r="7" spans="1:13" x14ac:dyDescent="0.25">
      <c r="A7">
        <v>11</v>
      </c>
      <c r="B7" s="2">
        <v>7</v>
      </c>
      <c r="C7" s="2">
        <f t="shared" si="0"/>
        <v>5</v>
      </c>
      <c r="D7" s="3">
        <v>2</v>
      </c>
      <c r="E7" s="4" t="s">
        <v>105</v>
      </c>
      <c r="F7" s="3" t="s">
        <v>12</v>
      </c>
      <c r="G7" s="3">
        <v>3</v>
      </c>
      <c r="H7" s="3">
        <v>3</v>
      </c>
      <c r="I7" s="3">
        <v>3</v>
      </c>
      <c r="J7" s="5">
        <v>9.432870370370371E-3</v>
      </c>
      <c r="K7" s="5">
        <v>2.2465277777777778E-2</v>
      </c>
      <c r="L7" s="5">
        <v>1.207175925925926E-2</v>
      </c>
      <c r="M7" s="15" t="s">
        <v>106</v>
      </c>
    </row>
    <row r="8" spans="1:13" x14ac:dyDescent="0.25">
      <c r="A8">
        <v>10</v>
      </c>
      <c r="B8" s="6"/>
      <c r="C8" s="2">
        <f t="shared" si="0"/>
        <v>6</v>
      </c>
      <c r="D8" s="7">
        <v>31</v>
      </c>
      <c r="E8" s="8" t="s">
        <v>107</v>
      </c>
      <c r="F8" s="7" t="s">
        <v>12</v>
      </c>
      <c r="G8" s="7">
        <v>4</v>
      </c>
      <c r="H8" s="7">
        <v>4</v>
      </c>
      <c r="I8" s="7">
        <v>4</v>
      </c>
      <c r="J8" s="9">
        <v>9.0624999999999994E-3</v>
      </c>
      <c r="K8" s="9">
        <v>2.1956018518518517E-2</v>
      </c>
      <c r="L8" s="9">
        <v>1.3217592592592593E-2</v>
      </c>
      <c r="M8" s="17" t="s">
        <v>108</v>
      </c>
    </row>
    <row r="9" spans="1:13" x14ac:dyDescent="0.25">
      <c r="A9">
        <v>9</v>
      </c>
      <c r="B9" s="2">
        <v>6</v>
      </c>
      <c r="C9" s="2">
        <f t="shared" si="0"/>
        <v>7</v>
      </c>
      <c r="D9" s="3">
        <v>28</v>
      </c>
      <c r="E9" s="4" t="s">
        <v>16</v>
      </c>
      <c r="F9" s="3" t="s">
        <v>12</v>
      </c>
      <c r="G9" s="3">
        <v>3</v>
      </c>
      <c r="H9" s="3">
        <v>3</v>
      </c>
      <c r="I9" s="3">
        <v>3</v>
      </c>
      <c r="J9" s="5">
        <v>9.5833333333333343E-3</v>
      </c>
      <c r="K9" s="5">
        <v>2.2800925925925929E-2</v>
      </c>
      <c r="L9" s="5">
        <v>1.3043981481481483E-2</v>
      </c>
      <c r="M9" s="15" t="s">
        <v>17</v>
      </c>
    </row>
    <row r="10" spans="1:13" x14ac:dyDescent="0.25">
      <c r="A10">
        <v>8</v>
      </c>
      <c r="B10" s="6">
        <v>5</v>
      </c>
      <c r="C10" s="2">
        <f t="shared" si="0"/>
        <v>8</v>
      </c>
      <c r="D10" s="7">
        <v>13</v>
      </c>
      <c r="E10" s="8" t="s">
        <v>18</v>
      </c>
      <c r="F10" s="7" t="s">
        <v>12</v>
      </c>
      <c r="G10" s="7">
        <v>4</v>
      </c>
      <c r="H10" s="7">
        <v>4</v>
      </c>
      <c r="I10" s="7">
        <v>4</v>
      </c>
      <c r="J10" s="9">
        <v>9.8495370370370369E-3</v>
      </c>
      <c r="K10" s="9">
        <v>2.3067129629629632E-2</v>
      </c>
      <c r="L10" s="9">
        <v>1.255787037037037E-2</v>
      </c>
      <c r="M10" s="17" t="s">
        <v>19</v>
      </c>
    </row>
    <row r="11" spans="1:13" x14ac:dyDescent="0.25">
      <c r="A11">
        <v>7</v>
      </c>
      <c r="B11" s="2">
        <v>4</v>
      </c>
      <c r="C11" s="2">
        <f t="shared" si="0"/>
        <v>9</v>
      </c>
      <c r="D11" s="3">
        <v>15</v>
      </c>
      <c r="E11" s="4" t="s">
        <v>109</v>
      </c>
      <c r="F11" s="3" t="s">
        <v>12</v>
      </c>
      <c r="G11" s="3">
        <v>5</v>
      </c>
      <c r="H11" s="3">
        <v>5</v>
      </c>
      <c r="I11" s="3">
        <v>5</v>
      </c>
      <c r="J11" s="5">
        <v>9.5601851851851855E-3</v>
      </c>
      <c r="K11" s="5">
        <v>2.2800925925925929E-2</v>
      </c>
      <c r="L11" s="5">
        <v>1.3425925925925924E-2</v>
      </c>
      <c r="M11" s="15" t="s">
        <v>110</v>
      </c>
    </row>
    <row r="12" spans="1:13" x14ac:dyDescent="0.25">
      <c r="A12">
        <v>6</v>
      </c>
      <c r="B12" s="6">
        <v>3</v>
      </c>
      <c r="C12" s="2">
        <f t="shared" si="0"/>
        <v>10</v>
      </c>
      <c r="D12" s="7">
        <v>8</v>
      </c>
      <c r="E12" s="8" t="s">
        <v>111</v>
      </c>
      <c r="F12" s="7" t="s">
        <v>12</v>
      </c>
      <c r="G12" s="7">
        <v>6</v>
      </c>
      <c r="H12" s="7">
        <v>6</v>
      </c>
      <c r="I12" s="7">
        <v>6</v>
      </c>
      <c r="J12" s="9">
        <v>9.6412037037037039E-3</v>
      </c>
      <c r="K12" s="9">
        <v>2.2280092592592591E-2</v>
      </c>
      <c r="L12" s="9">
        <v>1.3958333333333335E-2</v>
      </c>
      <c r="M12" s="17" t="s">
        <v>112</v>
      </c>
    </row>
    <row r="13" spans="1:13" x14ac:dyDescent="0.25">
      <c r="A13">
        <v>5</v>
      </c>
      <c r="B13" s="2">
        <v>2</v>
      </c>
      <c r="C13" s="2">
        <f t="shared" si="0"/>
        <v>11</v>
      </c>
      <c r="D13" s="3">
        <v>5</v>
      </c>
      <c r="E13" s="4" t="s">
        <v>20</v>
      </c>
      <c r="F13" s="3" t="s">
        <v>12</v>
      </c>
      <c r="G13" s="3">
        <v>5</v>
      </c>
      <c r="H13" s="3">
        <v>5</v>
      </c>
      <c r="I13" s="3">
        <v>5</v>
      </c>
      <c r="J13" s="5">
        <v>1.0185185185185184E-2</v>
      </c>
      <c r="K13" s="5">
        <v>2.2719907407407411E-2</v>
      </c>
      <c r="L13" s="5">
        <v>1.3518518518518518E-2</v>
      </c>
      <c r="M13" s="15" t="s">
        <v>21</v>
      </c>
    </row>
    <row r="14" spans="1:13" x14ac:dyDescent="0.25">
      <c r="A14">
        <v>4</v>
      </c>
      <c r="B14" s="6">
        <v>1</v>
      </c>
      <c r="C14" s="2">
        <f t="shared" si="0"/>
        <v>12</v>
      </c>
      <c r="D14" s="7">
        <v>6</v>
      </c>
      <c r="E14" s="8" t="s">
        <v>22</v>
      </c>
      <c r="F14" s="7" t="s">
        <v>12</v>
      </c>
      <c r="G14" s="7">
        <v>6</v>
      </c>
      <c r="H14" s="7">
        <v>6</v>
      </c>
      <c r="I14" s="7">
        <v>6</v>
      </c>
      <c r="J14" s="9">
        <v>9.8263888888888897E-3</v>
      </c>
      <c r="K14" s="9">
        <v>2.3078703703703702E-2</v>
      </c>
      <c r="L14" s="9">
        <v>1.3587962962962963E-2</v>
      </c>
      <c r="M14" s="17" t="s">
        <v>23</v>
      </c>
    </row>
    <row r="15" spans="1:13" x14ac:dyDescent="0.25">
      <c r="A15">
        <v>3</v>
      </c>
      <c r="B15" s="2"/>
      <c r="C15" s="2">
        <f t="shared" si="0"/>
        <v>13</v>
      </c>
      <c r="D15" s="3">
        <v>11</v>
      </c>
      <c r="E15" s="4" t="s">
        <v>113</v>
      </c>
      <c r="F15" s="3" t="s">
        <v>12</v>
      </c>
      <c r="G15" s="3">
        <v>7</v>
      </c>
      <c r="H15" s="3">
        <v>7</v>
      </c>
      <c r="I15" s="3">
        <v>7</v>
      </c>
      <c r="J15" s="5">
        <v>1.0034722222222221E-2</v>
      </c>
      <c r="K15" s="5">
        <v>2.2337962962962962E-2</v>
      </c>
      <c r="L15" s="5">
        <v>1.4270833333333335E-2</v>
      </c>
      <c r="M15" s="15" t="s">
        <v>114</v>
      </c>
    </row>
    <row r="16" spans="1:13" x14ac:dyDescent="0.25">
      <c r="A16">
        <v>2</v>
      </c>
      <c r="B16" s="2"/>
      <c r="C16" s="2">
        <f t="shared" si="0"/>
        <v>14</v>
      </c>
      <c r="D16" s="3">
        <v>24</v>
      </c>
      <c r="E16" s="4" t="s">
        <v>24</v>
      </c>
      <c r="F16" s="3" t="s">
        <v>12</v>
      </c>
      <c r="G16" s="3">
        <v>7</v>
      </c>
      <c r="H16" s="3">
        <v>7</v>
      </c>
      <c r="I16" s="3">
        <v>7</v>
      </c>
      <c r="J16" s="5">
        <v>9.4212962962962957E-3</v>
      </c>
      <c r="K16" s="5">
        <v>2.3530092592592592E-2</v>
      </c>
      <c r="L16" s="5">
        <v>1.3865740740740739E-2</v>
      </c>
      <c r="M16" s="15" t="s">
        <v>25</v>
      </c>
    </row>
    <row r="17" spans="1:13" x14ac:dyDescent="0.25">
      <c r="A17">
        <v>1</v>
      </c>
      <c r="B17" s="6"/>
      <c r="C17" s="2">
        <f t="shared" si="0"/>
        <v>15</v>
      </c>
      <c r="D17" s="7">
        <v>20</v>
      </c>
      <c r="E17" s="8" t="s">
        <v>26</v>
      </c>
      <c r="F17" s="7" t="s">
        <v>12</v>
      </c>
      <c r="G17" s="7">
        <v>8</v>
      </c>
      <c r="H17" s="7">
        <v>8</v>
      </c>
      <c r="I17" s="7">
        <v>8</v>
      </c>
      <c r="J17" s="9">
        <v>9.6412037037037039E-3</v>
      </c>
      <c r="K17" s="9">
        <v>2.3287037037037037E-2</v>
      </c>
      <c r="L17" s="9">
        <v>1.4178240740740741E-2</v>
      </c>
      <c r="M17" s="17" t="s">
        <v>27</v>
      </c>
    </row>
    <row r="18" spans="1:13" x14ac:dyDescent="0.25">
      <c r="B18" s="2"/>
      <c r="C18" s="2">
        <f t="shared" si="0"/>
        <v>16</v>
      </c>
      <c r="D18" s="3">
        <v>12</v>
      </c>
      <c r="E18" s="4" t="s">
        <v>28</v>
      </c>
      <c r="F18" s="3" t="s">
        <v>12</v>
      </c>
      <c r="G18" s="3">
        <v>9</v>
      </c>
      <c r="H18" s="3">
        <v>9</v>
      </c>
      <c r="I18" s="3">
        <v>9</v>
      </c>
      <c r="J18" s="5">
        <v>9.4212962962962957E-3</v>
      </c>
      <c r="K18" s="5">
        <v>2.3506944444444445E-2</v>
      </c>
      <c r="L18" s="5">
        <v>1.4305555555555557E-2</v>
      </c>
      <c r="M18" s="15" t="s">
        <v>29</v>
      </c>
    </row>
    <row r="19" spans="1:13" x14ac:dyDescent="0.25">
      <c r="B19" s="6"/>
      <c r="C19" s="2">
        <f t="shared" si="0"/>
        <v>17</v>
      </c>
      <c r="D19" s="7">
        <v>10</v>
      </c>
      <c r="E19" s="8" t="s">
        <v>30</v>
      </c>
      <c r="F19" s="7" t="s">
        <v>12</v>
      </c>
      <c r="G19" s="7">
        <v>10</v>
      </c>
      <c r="H19" s="7">
        <v>10</v>
      </c>
      <c r="I19" s="7">
        <v>10</v>
      </c>
      <c r="J19" s="9">
        <v>1.0034722222222221E-2</v>
      </c>
      <c r="K19" s="9">
        <v>2.4409722222222222E-2</v>
      </c>
      <c r="L19" s="9">
        <v>1.2847222222222223E-2</v>
      </c>
      <c r="M19" s="17" t="s">
        <v>31</v>
      </c>
    </row>
    <row r="20" spans="1:13" x14ac:dyDescent="0.25">
      <c r="B20" s="2"/>
      <c r="C20" s="2">
        <f t="shared" si="0"/>
        <v>18</v>
      </c>
      <c r="D20" s="3">
        <v>35</v>
      </c>
      <c r="E20" s="4" t="s">
        <v>32</v>
      </c>
      <c r="F20" s="3" t="s">
        <v>12</v>
      </c>
      <c r="G20" s="3">
        <v>11</v>
      </c>
      <c r="H20" s="3">
        <v>11</v>
      </c>
      <c r="I20" s="3">
        <v>11</v>
      </c>
      <c r="J20" s="5">
        <v>1.0717592592592593E-2</v>
      </c>
      <c r="K20" s="5">
        <v>2.3761574074074074E-2</v>
      </c>
      <c r="L20" s="5">
        <v>1.3611111111111114E-2</v>
      </c>
      <c r="M20" s="15" t="s">
        <v>33</v>
      </c>
    </row>
    <row r="21" spans="1:13" x14ac:dyDescent="0.25">
      <c r="B21" s="6"/>
      <c r="C21" s="2">
        <f t="shared" si="0"/>
        <v>19</v>
      </c>
      <c r="D21" s="7">
        <v>36</v>
      </c>
      <c r="E21" s="8" t="s">
        <v>34</v>
      </c>
      <c r="F21" s="7" t="s">
        <v>12</v>
      </c>
      <c r="G21" s="7">
        <v>12</v>
      </c>
      <c r="H21" s="7">
        <v>12</v>
      </c>
      <c r="I21" s="7">
        <v>12</v>
      </c>
      <c r="J21" s="9">
        <v>1.0798611111111111E-2</v>
      </c>
      <c r="K21" s="9">
        <v>2.3680555555555555E-2</v>
      </c>
      <c r="L21" s="9">
        <v>1.3773148148148147E-2</v>
      </c>
      <c r="M21" s="17" t="s">
        <v>35</v>
      </c>
    </row>
    <row r="22" spans="1:13" x14ac:dyDescent="0.25">
      <c r="B22" s="6"/>
      <c r="C22" s="2">
        <f t="shared" si="0"/>
        <v>20</v>
      </c>
      <c r="D22" s="7">
        <v>26</v>
      </c>
      <c r="E22" s="8" t="s">
        <v>115</v>
      </c>
      <c r="F22" s="7" t="s">
        <v>12</v>
      </c>
      <c r="G22" s="7">
        <v>9</v>
      </c>
      <c r="H22" s="7">
        <v>8</v>
      </c>
      <c r="I22" s="7">
        <v>8</v>
      </c>
      <c r="J22" s="9">
        <v>1.068287037037037E-2</v>
      </c>
      <c r="K22" s="9">
        <v>2.3750000000000004E-2</v>
      </c>
      <c r="L22" s="9">
        <v>1.3865740740740739E-2</v>
      </c>
      <c r="M22" s="17" t="s">
        <v>116</v>
      </c>
    </row>
    <row r="23" spans="1:13" x14ac:dyDescent="0.25">
      <c r="B23" s="2"/>
      <c r="C23" s="2">
        <f t="shared" si="0"/>
        <v>21</v>
      </c>
      <c r="D23" s="3">
        <v>7</v>
      </c>
      <c r="E23" s="4" t="s">
        <v>36</v>
      </c>
      <c r="F23" s="3" t="s">
        <v>12</v>
      </c>
      <c r="G23" s="3">
        <v>13</v>
      </c>
      <c r="H23" s="3">
        <v>13</v>
      </c>
      <c r="I23" s="3">
        <v>13</v>
      </c>
      <c r="J23" s="5">
        <v>9.7106481481481471E-3</v>
      </c>
      <c r="K23" s="5">
        <v>2.5787037037037039E-2</v>
      </c>
      <c r="L23" s="5">
        <v>1.292824074074074E-2</v>
      </c>
      <c r="M23" s="15" t="s">
        <v>37</v>
      </c>
    </row>
    <row r="24" spans="1:13" x14ac:dyDescent="0.25">
      <c r="B24" s="6"/>
      <c r="C24" s="2">
        <f t="shared" si="0"/>
        <v>22</v>
      </c>
      <c r="D24" s="7">
        <v>25</v>
      </c>
      <c r="E24" s="8" t="s">
        <v>38</v>
      </c>
      <c r="F24" s="7" t="s">
        <v>12</v>
      </c>
      <c r="G24" s="7">
        <v>14</v>
      </c>
      <c r="H24" s="7">
        <v>14</v>
      </c>
      <c r="I24" s="7">
        <v>14</v>
      </c>
      <c r="J24" s="9">
        <v>9.6874999999999999E-3</v>
      </c>
      <c r="K24" s="9">
        <v>2.4733796296296295E-2</v>
      </c>
      <c r="L24" s="9">
        <v>1.4143518518518519E-2</v>
      </c>
      <c r="M24" s="17" t="s">
        <v>39</v>
      </c>
    </row>
    <row r="25" spans="1:13" x14ac:dyDescent="0.25">
      <c r="B25" s="2"/>
      <c r="C25" s="2">
        <f t="shared" si="0"/>
        <v>23</v>
      </c>
      <c r="D25" s="3">
        <v>14</v>
      </c>
      <c r="E25" s="4" t="s">
        <v>40</v>
      </c>
      <c r="F25" s="3" t="s">
        <v>12</v>
      </c>
      <c r="G25" s="3">
        <v>15</v>
      </c>
      <c r="H25" s="3">
        <v>15</v>
      </c>
      <c r="I25" s="3">
        <v>15</v>
      </c>
      <c r="J25" s="5">
        <v>1.0011574074074074E-2</v>
      </c>
      <c r="K25" s="5">
        <v>2.4421296296296292E-2</v>
      </c>
      <c r="L25" s="5">
        <v>1.4224537037037037E-2</v>
      </c>
      <c r="M25" s="15" t="s">
        <v>41</v>
      </c>
    </row>
    <row r="26" spans="1:13" x14ac:dyDescent="0.25">
      <c r="B26" s="6"/>
      <c r="C26" s="2">
        <f t="shared" si="0"/>
        <v>24</v>
      </c>
      <c r="D26" s="7">
        <v>21</v>
      </c>
      <c r="E26" s="8" t="s">
        <v>42</v>
      </c>
      <c r="F26" s="7" t="s">
        <v>12</v>
      </c>
      <c r="G26" s="7">
        <v>16</v>
      </c>
      <c r="H26" s="7">
        <v>16</v>
      </c>
      <c r="I26" s="7">
        <v>16</v>
      </c>
      <c r="J26" s="9">
        <v>1.068287037037037E-2</v>
      </c>
      <c r="K26" s="9">
        <v>2.3784722222222221E-2</v>
      </c>
      <c r="L26" s="9">
        <v>1.4583333333333332E-2</v>
      </c>
      <c r="M26" s="17" t="s">
        <v>43</v>
      </c>
    </row>
    <row r="27" spans="1:13" x14ac:dyDescent="0.25">
      <c r="B27" s="2"/>
      <c r="C27" s="2">
        <f t="shared" si="0"/>
        <v>25</v>
      </c>
      <c r="D27" s="3">
        <v>17</v>
      </c>
      <c r="E27" s="4" t="s">
        <v>44</v>
      </c>
      <c r="F27" s="3" t="s">
        <v>12</v>
      </c>
      <c r="G27" s="3">
        <v>17</v>
      </c>
      <c r="H27" s="3">
        <v>17</v>
      </c>
      <c r="I27" s="3">
        <v>17</v>
      </c>
      <c r="J27" s="5">
        <v>1.0023148148148147E-2</v>
      </c>
      <c r="K27" s="5">
        <v>2.449074074074074E-2</v>
      </c>
      <c r="L27" s="5">
        <v>1.4641203703703703E-2</v>
      </c>
      <c r="M27" s="15" t="s">
        <v>45</v>
      </c>
    </row>
    <row r="28" spans="1:13" x14ac:dyDescent="0.25">
      <c r="B28" s="6"/>
      <c r="C28" s="2">
        <f t="shared" si="0"/>
        <v>26</v>
      </c>
      <c r="D28" s="7">
        <v>23</v>
      </c>
      <c r="E28" s="8" t="s">
        <v>46</v>
      </c>
      <c r="F28" s="7" t="s">
        <v>12</v>
      </c>
      <c r="G28" s="7">
        <v>19</v>
      </c>
      <c r="H28" s="7">
        <v>18</v>
      </c>
      <c r="I28" s="7">
        <v>18</v>
      </c>
      <c r="J28" s="9">
        <v>1.0023148148148147E-2</v>
      </c>
      <c r="K28" s="9">
        <v>2.6053240740740738E-2</v>
      </c>
      <c r="L28" s="9">
        <v>1.3981481481481482E-2</v>
      </c>
      <c r="M28" s="17" t="s">
        <v>47</v>
      </c>
    </row>
    <row r="29" spans="1:13" ht="15.75" thickBot="1" x14ac:dyDescent="0.3">
      <c r="B29" s="19"/>
      <c r="C29" s="2">
        <f t="shared" si="0"/>
        <v>27</v>
      </c>
      <c r="D29" s="20">
        <v>33</v>
      </c>
      <c r="E29" s="21" t="s">
        <v>48</v>
      </c>
      <c r="F29" s="20" t="s">
        <v>12</v>
      </c>
      <c r="G29" s="20">
        <v>20</v>
      </c>
      <c r="H29" s="20">
        <v>19</v>
      </c>
      <c r="I29" s="20">
        <v>19</v>
      </c>
      <c r="J29" s="22">
        <v>1.0775462962962964E-2</v>
      </c>
      <c r="K29" s="22">
        <v>2.3703703703703703E-2</v>
      </c>
      <c r="L29" s="22">
        <v>1.5671296296296298E-2</v>
      </c>
      <c r="M29" s="33" t="s">
        <v>49</v>
      </c>
    </row>
    <row r="30" spans="1:13" x14ac:dyDescent="0.25">
      <c r="B30" s="6"/>
      <c r="C30" s="2">
        <f t="shared" si="0"/>
        <v>28</v>
      </c>
      <c r="D30" s="7">
        <v>32</v>
      </c>
      <c r="E30" s="8" t="s">
        <v>50</v>
      </c>
      <c r="F30" s="7" t="s">
        <v>12</v>
      </c>
      <c r="G30" s="7">
        <v>21</v>
      </c>
      <c r="H30" s="7">
        <v>20</v>
      </c>
      <c r="I30" s="7">
        <v>20</v>
      </c>
      <c r="J30" s="9">
        <v>1.064814814814815E-2</v>
      </c>
      <c r="K30" s="9">
        <v>2.584490740740741E-2</v>
      </c>
      <c r="L30" s="9">
        <v>1.3668981481481482E-2</v>
      </c>
      <c r="M30" s="17" t="s">
        <v>51</v>
      </c>
    </row>
    <row r="31" spans="1:13" x14ac:dyDescent="0.25">
      <c r="B31" s="2"/>
      <c r="C31" s="2">
        <f t="shared" si="0"/>
        <v>29</v>
      </c>
      <c r="D31" s="3">
        <v>22</v>
      </c>
      <c r="E31" s="4" t="s">
        <v>117</v>
      </c>
      <c r="F31" s="3" t="s">
        <v>12</v>
      </c>
      <c r="G31" s="3">
        <v>12</v>
      </c>
      <c r="H31" s="3">
        <v>9</v>
      </c>
      <c r="I31" s="3">
        <v>9</v>
      </c>
      <c r="J31" s="5">
        <v>1.2546296296296297E-2</v>
      </c>
      <c r="K31" s="5">
        <v>2.4421296296296292E-2</v>
      </c>
      <c r="L31" s="5">
        <v>1.4328703703703703E-2</v>
      </c>
      <c r="M31" s="15" t="s">
        <v>118</v>
      </c>
    </row>
    <row r="32" spans="1:13" x14ac:dyDescent="0.25">
      <c r="B32" s="29"/>
      <c r="C32" s="2">
        <f t="shared" si="0"/>
        <v>30</v>
      </c>
      <c r="D32" s="30">
        <v>34</v>
      </c>
      <c r="E32" s="31" t="s">
        <v>119</v>
      </c>
      <c r="F32" s="30" t="s">
        <v>12</v>
      </c>
      <c r="G32" s="30">
        <v>14</v>
      </c>
      <c r="H32" s="30">
        <v>10</v>
      </c>
      <c r="I32" s="30">
        <v>10</v>
      </c>
      <c r="J32" s="32">
        <v>1.1215277777777777E-2</v>
      </c>
      <c r="K32" s="32">
        <v>2.7210648148148147E-2</v>
      </c>
      <c r="L32" s="32">
        <v>1.4432870370370372E-2</v>
      </c>
      <c r="M32" s="17" t="s">
        <v>120</v>
      </c>
    </row>
    <row r="33" spans="2:13" x14ac:dyDescent="0.25">
      <c r="B33" s="2"/>
      <c r="C33" s="2">
        <f t="shared" si="0"/>
        <v>31</v>
      </c>
      <c r="D33" s="3">
        <v>29</v>
      </c>
      <c r="E33" s="4" t="s">
        <v>52</v>
      </c>
      <c r="F33" s="3" t="s">
        <v>12</v>
      </c>
      <c r="G33" s="3">
        <v>32</v>
      </c>
      <c r="H33" s="3">
        <v>21</v>
      </c>
      <c r="I33" s="3">
        <v>21</v>
      </c>
      <c r="J33" s="5">
        <v>1.1273148148148148E-2</v>
      </c>
      <c r="K33" s="5">
        <v>2.7152777777777779E-2</v>
      </c>
      <c r="L33" s="5">
        <v>1.7754629629629631E-2</v>
      </c>
      <c r="M33" s="15" t="s">
        <v>53</v>
      </c>
    </row>
    <row r="34" spans="2:13" x14ac:dyDescent="0.25">
      <c r="B34" s="6"/>
      <c r="C34" s="2">
        <f t="shared" si="0"/>
        <v>32</v>
      </c>
      <c r="D34" s="7">
        <v>18</v>
      </c>
      <c r="E34" s="8" t="s">
        <v>54</v>
      </c>
      <c r="F34" s="7" t="s">
        <v>12</v>
      </c>
      <c r="G34" s="7">
        <v>36</v>
      </c>
      <c r="H34" s="7">
        <v>22</v>
      </c>
      <c r="I34" s="7">
        <v>22</v>
      </c>
      <c r="J34" s="9">
        <v>1.2118055555555556E-2</v>
      </c>
      <c r="K34" s="9">
        <v>2.8726851851851851E-2</v>
      </c>
      <c r="L34" s="9">
        <v>1.5995370370370372E-2</v>
      </c>
      <c r="M34" s="17" t="s">
        <v>55</v>
      </c>
    </row>
    <row r="35" spans="2:13" x14ac:dyDescent="0.25">
      <c r="B35" s="2"/>
      <c r="C35" s="2">
        <f t="shared" si="0"/>
        <v>33</v>
      </c>
      <c r="D35" s="3">
        <v>37</v>
      </c>
      <c r="E35" s="4" t="s">
        <v>56</v>
      </c>
      <c r="F35" s="3" t="s">
        <v>12</v>
      </c>
      <c r="G35" s="3">
        <v>37</v>
      </c>
      <c r="H35" s="3">
        <v>23</v>
      </c>
      <c r="I35" s="3">
        <v>23</v>
      </c>
      <c r="J35" s="5">
        <v>1.1284722222222222E-2</v>
      </c>
      <c r="K35" s="5">
        <v>3.1307870370370368E-2</v>
      </c>
      <c r="L35" s="5">
        <v>1.4895833333333332E-2</v>
      </c>
      <c r="M35" s="15" t="s">
        <v>57</v>
      </c>
    </row>
    <row r="36" spans="2:13" x14ac:dyDescent="0.25">
      <c r="B36" s="6"/>
      <c r="C36" s="2">
        <f t="shared" si="0"/>
        <v>34</v>
      </c>
      <c r="D36" s="7">
        <v>27</v>
      </c>
      <c r="E36" s="8" t="s">
        <v>58</v>
      </c>
      <c r="F36" s="7" t="s">
        <v>12</v>
      </c>
      <c r="G36" s="7"/>
      <c r="H36" s="7"/>
      <c r="I36" s="7"/>
      <c r="J36" s="7"/>
      <c r="K36" s="7"/>
      <c r="L36" s="7"/>
      <c r="M36" s="17"/>
    </row>
    <row r="37" spans="2:13" x14ac:dyDescent="0.25">
      <c r="B37" s="2"/>
      <c r="C37" s="2">
        <f t="shared" si="0"/>
        <v>35</v>
      </c>
      <c r="D37" s="3">
        <v>30</v>
      </c>
      <c r="E37" s="4" t="s">
        <v>59</v>
      </c>
      <c r="F37" s="3" t="s">
        <v>12</v>
      </c>
      <c r="G37" s="3"/>
      <c r="H37" s="3"/>
      <c r="I37" s="3"/>
      <c r="J37" s="5">
        <v>1.0717592592592593E-2</v>
      </c>
      <c r="K37" s="3"/>
      <c r="L37" s="3"/>
      <c r="M37" s="15"/>
    </row>
    <row r="38" spans="2:13" x14ac:dyDescent="0.25">
      <c r="B38" s="6"/>
      <c r="C38" s="2">
        <f t="shared" si="0"/>
        <v>36</v>
      </c>
      <c r="D38" s="7">
        <v>16</v>
      </c>
      <c r="E38" s="8" t="s">
        <v>60</v>
      </c>
      <c r="F38" s="7" t="s">
        <v>12</v>
      </c>
      <c r="G38" s="7" t="s">
        <v>61</v>
      </c>
      <c r="H38" s="7"/>
      <c r="I38" s="7"/>
      <c r="J38" s="9">
        <v>9.5486111111111101E-3</v>
      </c>
      <c r="K38" s="7"/>
      <c r="L38" s="9">
        <v>5.0810185185185187E-2</v>
      </c>
      <c r="M38" s="17"/>
    </row>
    <row r="39" spans="2:13" ht="15.75" thickBot="1" x14ac:dyDescent="0.3">
      <c r="B39" s="19"/>
      <c r="C39" s="2">
        <f t="shared" si="0"/>
        <v>37</v>
      </c>
      <c r="D39" s="20">
        <v>4</v>
      </c>
      <c r="E39" s="21" t="s">
        <v>62</v>
      </c>
      <c r="F39" s="20" t="s">
        <v>12</v>
      </c>
      <c r="G39" s="20" t="s">
        <v>61</v>
      </c>
      <c r="H39" s="20"/>
      <c r="I39" s="20"/>
      <c r="J39" s="22">
        <v>9.4212962962962957E-3</v>
      </c>
      <c r="K39" s="20"/>
      <c r="L39" s="20"/>
      <c r="M39" s="23"/>
    </row>
  </sheetData>
  <sortState ref="B3:N39">
    <sortCondition ref="M3:M39"/>
  </sortState>
  <hyperlinks>
    <hyperlink ref="E19" r:id="rId1" display="https://www.sportstats.ca/display-results.xhtml?raceid=29511&amp;status=results&amp;category=Hommes"/>
    <hyperlink ref="E20" r:id="rId2" display="https://www.sportstats.ca/display-results.xhtml?raceid=29511&amp;status=results&amp;category=Hommes"/>
    <hyperlink ref="E21" r:id="rId3" display="https://www.sportstats.ca/display-results.xhtml?raceid=29511&amp;status=results&amp;category=Hommes"/>
    <hyperlink ref="E23" r:id="rId4" display="https://www.sportstats.ca/display-results.xhtml?raceid=29511&amp;status=results&amp;category=Hommes"/>
    <hyperlink ref="E24" r:id="rId5" display="https://www.sportstats.ca/display-results.xhtml?raceid=29511&amp;status=results&amp;category=Hommes"/>
    <hyperlink ref="E25" r:id="rId6" display="https://www.sportstats.ca/display-results.xhtml?raceid=29511&amp;status=results&amp;category=Hommes"/>
    <hyperlink ref="E26" r:id="rId7" display="https://www.sportstats.ca/display-results.xhtml?raceid=29511&amp;status=results&amp;category=Hommes"/>
    <hyperlink ref="E27" r:id="rId8" display="https://www.sportstats.ca/display-results.xhtml?raceid=29511&amp;status=results&amp;category=Hommes"/>
    <hyperlink ref="E28" r:id="rId9" display="https://www.sportstats.ca/display-results.xhtml?raceid=29511&amp;status=results&amp;category=Hommes"/>
    <hyperlink ref="E29" r:id="rId10" display="https://www.sportstats.ca/display-results.xhtml?raceid=29511&amp;status=results&amp;category=Hommes"/>
    <hyperlink ref="E30" r:id="rId11" display="https://www.sportstats.ca/display-results.xhtml?raceid=29511&amp;status=results&amp;category=Hommes"/>
    <hyperlink ref="E33" r:id="rId12" display="https://www.sportstats.ca/display-results.xhtml?raceid=29511&amp;status=results&amp;category=Hommes"/>
    <hyperlink ref="E34" r:id="rId13" display="https://www.sportstats.ca/display-results.xhtml?raceid=29511&amp;status=results&amp;category=Hommes"/>
    <hyperlink ref="E35" r:id="rId14" display="https://www.sportstats.ca/display-results.xhtml?raceid=29511&amp;status=results&amp;category=Hommes"/>
    <hyperlink ref="E36" r:id="rId15" display="https://www.sportstats.ca/display-results.xhtml?raceid=29511&amp;status=results&amp;category=Hommes"/>
    <hyperlink ref="E37" r:id="rId16" display="https://www.sportstats.ca/display-results.xhtml?raceid=29511&amp;status=results&amp;category=Hommes"/>
    <hyperlink ref="E38" r:id="rId17" display="https://www.sportstats.ca/display-results.xhtml?raceid=29511&amp;status=results&amp;category=Hommes"/>
    <hyperlink ref="E39" r:id="rId18" display="https://www.sportstats.ca/display-results.xhtml?raceid=29511&amp;status=results&amp;category=Hommes"/>
    <hyperlink ref="E18" r:id="rId19" display="https://www.sportstats.ca/display-results.xhtml?raceid=29511&amp;status=results&amp;category=Hommes"/>
    <hyperlink ref="E17" r:id="rId20" display="https://www.sportstats.ca/display-results.xhtml?raceid=29511&amp;status=results&amp;category=Hommes"/>
    <hyperlink ref="E16" r:id="rId21" display="https://www.sportstats.ca/display-results.xhtml?raceid=29511&amp;status=results&amp;category=Hommes"/>
    <hyperlink ref="E14" r:id="rId22" display="https://www.sportstats.ca/display-results.xhtml?raceid=29511&amp;status=results&amp;category=Hommes"/>
    <hyperlink ref="E13" r:id="rId23" display="https://www.sportstats.ca/display-results.xhtml?raceid=29511&amp;status=results&amp;category=Hommes"/>
    <hyperlink ref="E10" r:id="rId24" display="https://www.sportstats.ca/display-results.xhtml?raceid=29511&amp;status=results&amp;category=Hommes"/>
    <hyperlink ref="E9" r:id="rId25" display="https://www.sportstats.ca/display-results.xhtml?raceid=29511&amp;status=results&amp;category=Hommes"/>
    <hyperlink ref="E5" r:id="rId26" display="https://www.sportstats.ca/display-results.xhtml?raceid=29511&amp;status=results&amp;category=Hommes"/>
    <hyperlink ref="E4" r:id="rId27" display="https://www.sportstats.ca/display-results.xhtml?raceid=29511&amp;status=results&amp;category=Hommes"/>
    <hyperlink ref="E3" r:id="rId28" display="https://www.sportstats.ca/display-results.xhtml?raceid=29510&amp;status=results&amp;category=Hommes"/>
    <hyperlink ref="E6" r:id="rId29" display="https://www.sportstats.ca/display-results.xhtml?raceid=29510&amp;status=results&amp;category=Hommes"/>
    <hyperlink ref="E7" r:id="rId30" display="https://www.sportstats.ca/display-results.xhtml?raceid=29510&amp;status=results&amp;category=Hommes"/>
    <hyperlink ref="E8" r:id="rId31" display="https://www.sportstats.ca/display-results.xhtml?raceid=29510&amp;status=results&amp;category=Hommes"/>
    <hyperlink ref="E11" r:id="rId32" display="https://www.sportstats.ca/display-results.xhtml?raceid=29510&amp;status=results&amp;category=Hommes"/>
    <hyperlink ref="E12" r:id="rId33" display="https://www.sportstats.ca/display-results.xhtml?raceid=29510&amp;status=results&amp;category=Hommes"/>
    <hyperlink ref="E15" r:id="rId34" display="https://www.sportstats.ca/display-results.xhtml?raceid=29510&amp;status=results&amp;category=Hommes"/>
    <hyperlink ref="E22" r:id="rId35" display="https://www.sportstats.ca/display-results.xhtml?raceid=29510&amp;status=results&amp;category=Hommes"/>
    <hyperlink ref="E31" r:id="rId36" display="https://www.sportstats.ca/display-results.xhtml?raceid=29510&amp;status=results&amp;category=Hommes"/>
    <hyperlink ref="E32" r:id="rId37" display="https://www.sportstats.ca/display-results.xhtml?raceid=29510&amp;status=results&amp;category=Hommes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workbookViewId="0">
      <selection activeCell="D3" sqref="D3:E9"/>
    </sheetView>
  </sheetViews>
  <sheetFormatPr baseColWidth="10" defaultRowHeight="15" x14ac:dyDescent="0.25"/>
  <cols>
    <col min="5" max="5" width="32" customWidth="1"/>
  </cols>
  <sheetData>
    <row r="1" spans="1:13" x14ac:dyDescent="0.25"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2"/>
    </row>
    <row r="2" spans="1:13" x14ac:dyDescent="0.25">
      <c r="B2" s="1" t="s">
        <v>121</v>
      </c>
      <c r="C2" s="1" t="s">
        <v>134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8</v>
      </c>
      <c r="L2" s="1" t="s">
        <v>9</v>
      </c>
      <c r="M2" s="13" t="s">
        <v>10</v>
      </c>
    </row>
    <row r="3" spans="1:13" x14ac:dyDescent="0.25">
      <c r="A3">
        <v>25</v>
      </c>
      <c r="B3" s="2">
        <v>12</v>
      </c>
      <c r="C3" s="2">
        <v>1</v>
      </c>
      <c r="D3" s="3">
        <v>38</v>
      </c>
      <c r="E3" s="4" t="s">
        <v>122</v>
      </c>
      <c r="F3" s="3" t="s">
        <v>64</v>
      </c>
      <c r="G3" s="3">
        <v>8</v>
      </c>
      <c r="H3" s="3">
        <v>1</v>
      </c>
      <c r="I3" s="3">
        <v>1</v>
      </c>
      <c r="J3" s="5">
        <v>0.01</v>
      </c>
      <c r="K3" s="5">
        <v>2.4027777777777776E-2</v>
      </c>
      <c r="L3" s="5">
        <v>1.3993055555555555E-2</v>
      </c>
      <c r="M3" s="15" t="s">
        <v>123</v>
      </c>
    </row>
    <row r="4" spans="1:13" x14ac:dyDescent="0.25">
      <c r="A4">
        <v>20</v>
      </c>
      <c r="B4" s="6"/>
      <c r="C4" s="6">
        <f>C3+1</f>
        <v>2</v>
      </c>
      <c r="D4" s="7">
        <v>40</v>
      </c>
      <c r="E4" s="8" t="s">
        <v>124</v>
      </c>
      <c r="F4" s="7" t="s">
        <v>64</v>
      </c>
      <c r="G4" s="7">
        <v>10</v>
      </c>
      <c r="H4" s="7">
        <v>2</v>
      </c>
      <c r="I4" s="7">
        <v>2</v>
      </c>
      <c r="J4" s="9">
        <v>0.01</v>
      </c>
      <c r="K4" s="9">
        <v>2.4050925925925924E-2</v>
      </c>
      <c r="L4" s="9">
        <v>1.4722222222222222E-2</v>
      </c>
      <c r="M4" s="17" t="s">
        <v>125</v>
      </c>
    </row>
    <row r="5" spans="1:13" x14ac:dyDescent="0.25">
      <c r="A5">
        <v>16</v>
      </c>
      <c r="B5" s="2">
        <v>10</v>
      </c>
      <c r="C5" s="6">
        <f t="shared" ref="C5:C25" si="0">C4+1</f>
        <v>3</v>
      </c>
      <c r="D5" s="3">
        <v>55</v>
      </c>
      <c r="E5" s="4" t="s">
        <v>63</v>
      </c>
      <c r="F5" s="3" t="s">
        <v>64</v>
      </c>
      <c r="G5" s="3">
        <v>18</v>
      </c>
      <c r="H5" s="3">
        <v>1</v>
      </c>
      <c r="I5" s="3">
        <v>1</v>
      </c>
      <c r="J5" s="5">
        <v>1.0810185185185185E-2</v>
      </c>
      <c r="K5" s="5">
        <v>2.4710648148148148E-2</v>
      </c>
      <c r="L5" s="5">
        <v>1.4293981481481482E-2</v>
      </c>
      <c r="M5" s="15" t="s">
        <v>65</v>
      </c>
    </row>
    <row r="6" spans="1:13" x14ac:dyDescent="0.25">
      <c r="A6">
        <v>13</v>
      </c>
      <c r="B6" s="6">
        <v>8</v>
      </c>
      <c r="C6" s="6">
        <f t="shared" si="0"/>
        <v>4</v>
      </c>
      <c r="D6" s="7">
        <v>60</v>
      </c>
      <c r="E6" s="8" t="s">
        <v>66</v>
      </c>
      <c r="F6" s="7" t="s">
        <v>64</v>
      </c>
      <c r="G6" s="7">
        <v>22</v>
      </c>
      <c r="H6" s="7">
        <v>2</v>
      </c>
      <c r="I6" s="7">
        <v>2</v>
      </c>
      <c r="J6" s="9">
        <v>9.780092592592592E-3</v>
      </c>
      <c r="K6" s="9">
        <v>2.5763888888888892E-2</v>
      </c>
      <c r="L6" s="9">
        <v>1.5046296296296295E-2</v>
      </c>
      <c r="M6" s="17" t="s">
        <v>67</v>
      </c>
    </row>
    <row r="7" spans="1:13" x14ac:dyDescent="0.25">
      <c r="A7">
        <v>11</v>
      </c>
      <c r="B7" s="2">
        <v>7</v>
      </c>
      <c r="C7" s="6">
        <f t="shared" si="0"/>
        <v>5</v>
      </c>
      <c r="D7" s="3">
        <v>39</v>
      </c>
      <c r="E7" s="4" t="s">
        <v>126</v>
      </c>
      <c r="F7" s="3" t="s">
        <v>64</v>
      </c>
      <c r="G7" s="3">
        <v>11</v>
      </c>
      <c r="H7" s="3">
        <v>3</v>
      </c>
      <c r="I7" s="3">
        <v>3</v>
      </c>
      <c r="J7" s="5">
        <v>1.0358796296296295E-2</v>
      </c>
      <c r="K7" s="5">
        <v>2.5185185185185185E-2</v>
      </c>
      <c r="L7" s="5">
        <v>1.5231481481481483E-2</v>
      </c>
      <c r="M7" s="15" t="s">
        <v>127</v>
      </c>
    </row>
    <row r="8" spans="1:13" x14ac:dyDescent="0.25">
      <c r="A8">
        <v>10</v>
      </c>
      <c r="B8" s="2">
        <v>6</v>
      </c>
      <c r="C8" s="6">
        <f t="shared" si="0"/>
        <v>6</v>
      </c>
      <c r="D8" s="3">
        <v>43</v>
      </c>
      <c r="E8" s="4" t="s">
        <v>68</v>
      </c>
      <c r="F8" s="3" t="s">
        <v>64</v>
      </c>
      <c r="G8" s="3">
        <v>23</v>
      </c>
      <c r="H8" s="3">
        <v>3</v>
      </c>
      <c r="I8" s="3">
        <v>3</v>
      </c>
      <c r="J8" s="5">
        <v>1.050925925925926E-2</v>
      </c>
      <c r="K8" s="5">
        <v>2.5011574074074075E-2</v>
      </c>
      <c r="L8" s="5">
        <v>1.5370370370370369E-2</v>
      </c>
      <c r="M8" s="15" t="s">
        <v>69</v>
      </c>
    </row>
    <row r="9" spans="1:13" x14ac:dyDescent="0.25">
      <c r="A9">
        <v>9</v>
      </c>
      <c r="B9" s="6">
        <v>5</v>
      </c>
      <c r="C9" s="6">
        <f t="shared" si="0"/>
        <v>7</v>
      </c>
      <c r="D9" s="7">
        <v>56</v>
      </c>
      <c r="E9" s="8" t="s">
        <v>70</v>
      </c>
      <c r="F9" s="7" t="s">
        <v>64</v>
      </c>
      <c r="G9" s="7">
        <v>24</v>
      </c>
      <c r="H9" s="7">
        <v>4</v>
      </c>
      <c r="I9" s="7">
        <v>4</v>
      </c>
      <c r="J9" s="9">
        <v>1.0011574074074074E-2</v>
      </c>
      <c r="K9" s="9">
        <v>2.5532407407407406E-2</v>
      </c>
      <c r="L9" s="9">
        <v>1.577546296296296E-2</v>
      </c>
      <c r="M9" s="17" t="s">
        <v>71</v>
      </c>
    </row>
    <row r="10" spans="1:13" ht="21.75" customHeight="1" x14ac:dyDescent="0.25">
      <c r="A10">
        <v>8</v>
      </c>
      <c r="B10" s="6">
        <v>4</v>
      </c>
      <c r="C10" s="6">
        <f t="shared" si="0"/>
        <v>8</v>
      </c>
      <c r="D10" s="7">
        <v>42</v>
      </c>
      <c r="E10" s="8" t="s">
        <v>128</v>
      </c>
      <c r="F10" s="7" t="s">
        <v>64</v>
      </c>
      <c r="G10" s="7">
        <v>13</v>
      </c>
      <c r="H10" s="7">
        <v>4</v>
      </c>
      <c r="I10" s="7">
        <v>4</v>
      </c>
      <c r="J10" s="9">
        <v>1.1736111111111109E-2</v>
      </c>
      <c r="K10" s="9">
        <v>2.5289351851851851E-2</v>
      </c>
      <c r="L10" s="9">
        <v>1.4479166666666668E-2</v>
      </c>
      <c r="M10" s="17" t="s">
        <v>129</v>
      </c>
    </row>
    <row r="11" spans="1:13" x14ac:dyDescent="0.25">
      <c r="A11">
        <v>7</v>
      </c>
      <c r="B11" s="38">
        <v>3</v>
      </c>
      <c r="C11" s="6">
        <f t="shared" si="0"/>
        <v>9</v>
      </c>
      <c r="D11" s="3">
        <v>51</v>
      </c>
      <c r="E11" s="4" t="s">
        <v>72</v>
      </c>
      <c r="F11" s="3" t="s">
        <v>64</v>
      </c>
      <c r="G11" s="3">
        <v>25</v>
      </c>
      <c r="H11" s="3">
        <v>5</v>
      </c>
      <c r="I11" s="3">
        <v>5</v>
      </c>
      <c r="J11" s="5">
        <v>1.0868055555555556E-2</v>
      </c>
      <c r="K11" s="5">
        <v>2.6273148148148153E-2</v>
      </c>
      <c r="L11" s="5">
        <v>1.4780092592592595E-2</v>
      </c>
      <c r="M11" s="15" t="s">
        <v>73</v>
      </c>
    </row>
    <row r="12" spans="1:13" x14ac:dyDescent="0.25">
      <c r="A12">
        <v>6</v>
      </c>
      <c r="B12" s="6"/>
      <c r="C12" s="6">
        <f t="shared" si="0"/>
        <v>10</v>
      </c>
      <c r="D12" s="7">
        <v>59</v>
      </c>
      <c r="E12" s="8" t="s">
        <v>74</v>
      </c>
      <c r="F12" s="7" t="s">
        <v>64</v>
      </c>
      <c r="G12" s="7">
        <v>26</v>
      </c>
      <c r="H12" s="7">
        <v>6</v>
      </c>
      <c r="I12" s="7">
        <v>6</v>
      </c>
      <c r="J12" s="9">
        <v>1.1030092592592591E-2</v>
      </c>
      <c r="K12" s="9">
        <v>2.6550925925925926E-2</v>
      </c>
      <c r="L12" s="9">
        <v>1.4965277777777779E-2</v>
      </c>
      <c r="M12" s="17" t="s">
        <v>75</v>
      </c>
    </row>
    <row r="13" spans="1:13" x14ac:dyDescent="0.25">
      <c r="A13">
        <v>5</v>
      </c>
      <c r="B13" s="38">
        <v>2</v>
      </c>
      <c r="C13" s="6">
        <f t="shared" si="0"/>
        <v>11</v>
      </c>
      <c r="D13" s="3">
        <v>46</v>
      </c>
      <c r="E13" s="4" t="s">
        <v>76</v>
      </c>
      <c r="F13" s="3" t="s">
        <v>64</v>
      </c>
      <c r="G13" s="3">
        <v>27</v>
      </c>
      <c r="H13" s="3">
        <v>7</v>
      </c>
      <c r="I13" s="3">
        <v>7</v>
      </c>
      <c r="J13" s="5">
        <v>1.0833333333333334E-2</v>
      </c>
      <c r="K13" s="5">
        <v>2.631944444444444E-2</v>
      </c>
      <c r="L13" s="5">
        <v>1.5694444444444445E-2</v>
      </c>
      <c r="M13" s="15" t="s">
        <v>77</v>
      </c>
    </row>
    <row r="14" spans="1:13" x14ac:dyDescent="0.25">
      <c r="A14">
        <v>4</v>
      </c>
      <c r="B14" s="38">
        <v>1</v>
      </c>
      <c r="C14" s="6">
        <f t="shared" si="0"/>
        <v>12</v>
      </c>
      <c r="D14" s="3">
        <v>44</v>
      </c>
      <c r="E14" s="4" t="s">
        <v>130</v>
      </c>
      <c r="F14" s="3" t="s">
        <v>64</v>
      </c>
      <c r="G14" s="3">
        <v>15</v>
      </c>
      <c r="H14" s="3">
        <v>5</v>
      </c>
      <c r="I14" s="3">
        <v>5</v>
      </c>
      <c r="J14" s="5">
        <v>1.0474537037037037E-2</v>
      </c>
      <c r="K14" s="5">
        <v>2.6666666666666668E-2</v>
      </c>
      <c r="L14" s="5">
        <v>1.5925925925925927E-2</v>
      </c>
      <c r="M14" s="15" t="s">
        <v>131</v>
      </c>
    </row>
    <row r="15" spans="1:13" x14ac:dyDescent="0.25">
      <c r="A15">
        <v>3</v>
      </c>
      <c r="B15" s="120"/>
      <c r="C15" s="6">
        <f t="shared" si="0"/>
        <v>13</v>
      </c>
      <c r="D15" s="7">
        <v>53</v>
      </c>
      <c r="E15" s="8" t="s">
        <v>78</v>
      </c>
      <c r="F15" s="7" t="s">
        <v>64</v>
      </c>
      <c r="G15" s="7">
        <v>28</v>
      </c>
      <c r="H15" s="7">
        <v>8</v>
      </c>
      <c r="I15" s="7">
        <v>8</v>
      </c>
      <c r="J15" s="9">
        <v>1.0856481481481481E-2</v>
      </c>
      <c r="K15" s="9">
        <v>2.6701388888888889E-2</v>
      </c>
      <c r="L15" s="9">
        <v>1.5717592592592592E-2</v>
      </c>
      <c r="M15" s="17" t="s">
        <v>79</v>
      </c>
    </row>
    <row r="16" spans="1:13" x14ac:dyDescent="0.25">
      <c r="A16">
        <v>2</v>
      </c>
      <c r="B16" s="2"/>
      <c r="C16" s="6">
        <f t="shared" si="0"/>
        <v>14</v>
      </c>
      <c r="D16" s="3">
        <v>57</v>
      </c>
      <c r="E16" s="4" t="s">
        <v>80</v>
      </c>
      <c r="F16" s="3" t="s">
        <v>64</v>
      </c>
      <c r="G16" s="3">
        <v>29</v>
      </c>
      <c r="H16" s="3">
        <v>9</v>
      </c>
      <c r="I16" s="3">
        <v>9</v>
      </c>
      <c r="J16" s="5">
        <v>1.0810185185185185E-2</v>
      </c>
      <c r="K16" s="5">
        <v>2.642361111111111E-2</v>
      </c>
      <c r="L16" s="5">
        <v>1.6631944444444446E-2</v>
      </c>
      <c r="M16" s="15" t="s">
        <v>81</v>
      </c>
    </row>
    <row r="17" spans="1:13" x14ac:dyDescent="0.25">
      <c r="A17">
        <v>1</v>
      </c>
      <c r="B17" s="29"/>
      <c r="C17" s="6">
        <f t="shared" si="0"/>
        <v>15</v>
      </c>
      <c r="D17" s="30">
        <v>45</v>
      </c>
      <c r="E17" s="31" t="s">
        <v>132</v>
      </c>
      <c r="F17" s="30" t="s">
        <v>64</v>
      </c>
      <c r="G17" s="30">
        <v>16</v>
      </c>
      <c r="H17" s="30">
        <v>6</v>
      </c>
      <c r="I17" s="30">
        <v>6</v>
      </c>
      <c r="J17" s="32">
        <v>1.0347222222222223E-2</v>
      </c>
      <c r="K17" s="32">
        <v>2.7731481481481478E-2</v>
      </c>
      <c r="L17" s="32">
        <v>1.653935185185185E-2</v>
      </c>
      <c r="M17" s="17" t="s">
        <v>133</v>
      </c>
    </row>
    <row r="18" spans="1:13" x14ac:dyDescent="0.25">
      <c r="B18" s="6"/>
      <c r="C18" s="6">
        <f t="shared" si="0"/>
        <v>16</v>
      </c>
      <c r="D18" s="7">
        <v>50</v>
      </c>
      <c r="E18" s="8" t="s">
        <v>82</v>
      </c>
      <c r="F18" s="7" t="s">
        <v>64</v>
      </c>
      <c r="G18" s="7">
        <v>30</v>
      </c>
      <c r="H18" s="7">
        <v>10</v>
      </c>
      <c r="I18" s="7">
        <v>10</v>
      </c>
      <c r="J18" s="9">
        <v>1.0381944444444444E-2</v>
      </c>
      <c r="K18" s="9">
        <v>2.7210648148148147E-2</v>
      </c>
      <c r="L18" s="9">
        <v>1.744212962962963E-2</v>
      </c>
      <c r="M18" s="17" t="s">
        <v>83</v>
      </c>
    </row>
    <row r="19" spans="1:13" x14ac:dyDescent="0.25">
      <c r="B19" s="2"/>
      <c r="C19" s="6">
        <f t="shared" si="0"/>
        <v>17</v>
      </c>
      <c r="D19" s="3">
        <v>58</v>
      </c>
      <c r="E19" s="4" t="s">
        <v>84</v>
      </c>
      <c r="F19" s="3" t="s">
        <v>64</v>
      </c>
      <c r="G19" s="3">
        <v>31</v>
      </c>
      <c r="H19" s="3">
        <v>11</v>
      </c>
      <c r="I19" s="3">
        <v>11</v>
      </c>
      <c r="J19" s="5">
        <v>1.0937500000000001E-2</v>
      </c>
      <c r="K19" s="5">
        <v>2.7407407407407408E-2</v>
      </c>
      <c r="L19" s="5">
        <v>1.6759259259259258E-2</v>
      </c>
      <c r="M19" s="15" t="s">
        <v>85</v>
      </c>
    </row>
    <row r="20" spans="1:13" x14ac:dyDescent="0.25">
      <c r="B20" s="6"/>
      <c r="C20" s="6">
        <f t="shared" si="0"/>
        <v>18</v>
      </c>
      <c r="D20" s="7">
        <v>63</v>
      </c>
      <c r="E20" s="8" t="s">
        <v>86</v>
      </c>
      <c r="F20" s="7" t="s">
        <v>64</v>
      </c>
      <c r="G20" s="7">
        <v>33</v>
      </c>
      <c r="H20" s="7">
        <v>12</v>
      </c>
      <c r="I20" s="7">
        <v>12</v>
      </c>
      <c r="J20" s="9">
        <v>1.1921296296296298E-2</v>
      </c>
      <c r="K20" s="9">
        <v>2.6979166666666669E-2</v>
      </c>
      <c r="L20" s="9">
        <v>1.7453703703703704E-2</v>
      </c>
      <c r="M20" s="17" t="s">
        <v>87</v>
      </c>
    </row>
    <row r="21" spans="1:13" x14ac:dyDescent="0.25">
      <c r="B21" s="2"/>
      <c r="C21" s="6">
        <f t="shared" si="0"/>
        <v>19</v>
      </c>
      <c r="D21" s="3">
        <v>49</v>
      </c>
      <c r="E21" s="4" t="s">
        <v>88</v>
      </c>
      <c r="F21" s="3" t="s">
        <v>64</v>
      </c>
      <c r="G21" s="3">
        <v>34</v>
      </c>
      <c r="H21" s="3">
        <v>13</v>
      </c>
      <c r="I21" s="3">
        <v>13</v>
      </c>
      <c r="J21" s="5">
        <v>1.2060185185185186E-2</v>
      </c>
      <c r="K21" s="5">
        <v>2.6828703703703702E-2</v>
      </c>
      <c r="L21" s="5">
        <v>1.7731481481481483E-2</v>
      </c>
      <c r="M21" s="15" t="s">
        <v>89</v>
      </c>
    </row>
    <row r="22" spans="1:13" ht="15.75" thickBot="1" x14ac:dyDescent="0.3">
      <c r="B22" s="24"/>
      <c r="C22" s="6">
        <f t="shared" si="0"/>
        <v>20</v>
      </c>
      <c r="D22" s="25">
        <v>61</v>
      </c>
      <c r="E22" s="26" t="s">
        <v>90</v>
      </c>
      <c r="F22" s="25" t="s">
        <v>64</v>
      </c>
      <c r="G22" s="25">
        <v>35</v>
      </c>
      <c r="H22" s="25">
        <v>14</v>
      </c>
      <c r="I22" s="25">
        <v>14</v>
      </c>
      <c r="J22" s="27">
        <v>1.0995370370370371E-2</v>
      </c>
      <c r="K22" s="27">
        <v>2.7372685185185184E-2</v>
      </c>
      <c r="L22" s="27">
        <v>1.8275462962962962E-2</v>
      </c>
      <c r="M22" s="28" t="s">
        <v>91</v>
      </c>
    </row>
    <row r="23" spans="1:13" x14ac:dyDescent="0.25">
      <c r="B23" s="2"/>
      <c r="C23" s="6">
        <f t="shared" si="0"/>
        <v>21</v>
      </c>
      <c r="D23" s="3">
        <v>48</v>
      </c>
      <c r="E23" s="4" t="s">
        <v>92</v>
      </c>
      <c r="F23" s="3" t="s">
        <v>64</v>
      </c>
      <c r="G23" s="3">
        <v>38</v>
      </c>
      <c r="H23" s="3">
        <v>15</v>
      </c>
      <c r="I23" s="3">
        <v>15</v>
      </c>
      <c r="J23" s="5">
        <v>1.0972222222222223E-2</v>
      </c>
      <c r="K23" s="5">
        <v>2.8437500000000001E-2</v>
      </c>
      <c r="L23" s="5">
        <v>1.8518518518518521E-2</v>
      </c>
      <c r="M23" s="15" t="s">
        <v>93</v>
      </c>
    </row>
    <row r="24" spans="1:13" x14ac:dyDescent="0.25">
      <c r="B24" s="6"/>
      <c r="C24" s="6">
        <f t="shared" si="0"/>
        <v>22</v>
      </c>
      <c r="D24" s="7">
        <v>54</v>
      </c>
      <c r="E24" s="8" t="s">
        <v>94</v>
      </c>
      <c r="F24" s="7" t="s">
        <v>64</v>
      </c>
      <c r="G24" s="7">
        <v>39</v>
      </c>
      <c r="H24" s="7">
        <v>16</v>
      </c>
      <c r="I24" s="7">
        <v>16</v>
      </c>
      <c r="J24" s="9">
        <v>1.105324074074074E-2</v>
      </c>
      <c r="K24" s="9">
        <v>3.1944444444444449E-2</v>
      </c>
      <c r="L24" s="9">
        <v>1.8148148148148146E-2</v>
      </c>
      <c r="M24" s="17" t="s">
        <v>95</v>
      </c>
    </row>
    <row r="25" spans="1:13" x14ac:dyDescent="0.25">
      <c r="B25" s="2"/>
      <c r="C25" s="6">
        <f t="shared" si="0"/>
        <v>23</v>
      </c>
      <c r="D25" s="3">
        <v>62</v>
      </c>
      <c r="E25" s="4" t="s">
        <v>96</v>
      </c>
      <c r="F25" s="3" t="s">
        <v>64</v>
      </c>
      <c r="G25" s="3">
        <v>40</v>
      </c>
      <c r="H25" s="3">
        <v>17</v>
      </c>
      <c r="I25" s="3">
        <v>17</v>
      </c>
      <c r="J25" s="5">
        <v>1.3761574074074074E-2</v>
      </c>
      <c r="K25" s="5">
        <v>3.0613425925925929E-2</v>
      </c>
      <c r="L25" s="5">
        <v>1.8090277777777778E-2</v>
      </c>
      <c r="M25" s="15" t="s">
        <v>97</v>
      </c>
    </row>
    <row r="26" spans="1:13" x14ac:dyDescent="0.25">
      <c r="B26" s="6"/>
      <c r="C26" s="6"/>
      <c r="D26" s="7">
        <v>41</v>
      </c>
      <c r="E26" s="8" t="s">
        <v>98</v>
      </c>
      <c r="F26" s="7" t="s">
        <v>64</v>
      </c>
      <c r="G26" s="7"/>
      <c r="H26" s="7"/>
      <c r="I26" s="7"/>
      <c r="J26" s="9">
        <v>0.01</v>
      </c>
      <c r="K26" s="9">
        <v>2.5543981481481483E-2</v>
      </c>
      <c r="L26" s="7"/>
      <c r="M26" s="17"/>
    </row>
    <row r="27" spans="1:13" x14ac:dyDescent="0.25">
      <c r="B27" s="2"/>
      <c r="C27" s="6"/>
      <c r="D27" s="3">
        <v>47</v>
      </c>
      <c r="E27" s="4" t="s">
        <v>99</v>
      </c>
      <c r="F27" s="3" t="s">
        <v>64</v>
      </c>
      <c r="G27" s="3"/>
      <c r="H27" s="3"/>
      <c r="I27" s="3"/>
      <c r="J27" s="5">
        <v>1.119212962962963E-2</v>
      </c>
      <c r="K27" s="5">
        <v>3.1759259259259258E-2</v>
      </c>
      <c r="L27" s="3"/>
      <c r="M27" s="15"/>
    </row>
    <row r="28" spans="1:13" ht="15.75" thickBot="1" x14ac:dyDescent="0.3">
      <c r="B28" s="24"/>
      <c r="C28" s="6"/>
      <c r="D28" s="25">
        <v>52</v>
      </c>
      <c r="E28" s="26" t="s">
        <v>100</v>
      </c>
      <c r="F28" s="25" t="s">
        <v>64</v>
      </c>
      <c r="G28" s="25"/>
      <c r="H28" s="25"/>
      <c r="I28" s="25"/>
      <c r="J28" s="27">
        <v>1.0092592592592592E-2</v>
      </c>
      <c r="K28" s="25"/>
      <c r="L28" s="25"/>
      <c r="M28" s="23"/>
    </row>
  </sheetData>
  <sortState ref="B3:N28">
    <sortCondition ref="M3:M28"/>
  </sortState>
  <hyperlinks>
    <hyperlink ref="E5" r:id="rId1" display="https://www.sportstats.ca/display-results.xhtml?raceid=29511&amp;status=results&amp;category=Femmes"/>
    <hyperlink ref="E6" r:id="rId2" display="https://www.sportstats.ca/display-results.xhtml?raceid=29511&amp;status=results&amp;category=Femmes"/>
    <hyperlink ref="E8" r:id="rId3" display="https://www.sportstats.ca/display-results.xhtml?raceid=29511&amp;status=results&amp;category=Femmes"/>
    <hyperlink ref="E9" r:id="rId4" display="https://www.sportstats.ca/display-results.xhtml?raceid=29511&amp;status=results&amp;category=Femmes"/>
    <hyperlink ref="E11" r:id="rId5" display="https://www.sportstats.ca/display-results.xhtml?raceid=29511&amp;status=results&amp;category=Femmes"/>
    <hyperlink ref="E12" r:id="rId6" display="https://www.sportstats.ca/display-results.xhtml?raceid=29511&amp;status=results&amp;category=Femmes"/>
    <hyperlink ref="E13" r:id="rId7" display="https://www.sportstats.ca/display-results.xhtml?raceid=29511&amp;status=results&amp;category=Femmes"/>
    <hyperlink ref="E15" r:id="rId8" display="https://www.sportstats.ca/display-results.xhtml?raceid=29511&amp;status=results&amp;category=Femmes"/>
    <hyperlink ref="E16" r:id="rId9" display="https://www.sportstats.ca/display-results.xhtml?raceid=29511&amp;status=results&amp;category=Femmes"/>
    <hyperlink ref="E18" r:id="rId10" display="https://www.sportstats.ca/display-results.xhtml?raceid=29511&amp;status=results&amp;category=Femmes"/>
    <hyperlink ref="E19" r:id="rId11" display="https://www.sportstats.ca/display-results.xhtml?raceid=29511&amp;status=results&amp;category=Femmes"/>
    <hyperlink ref="E20" r:id="rId12" display="https://www.sportstats.ca/display-results.xhtml?raceid=29511&amp;status=results&amp;category=Femmes"/>
    <hyperlink ref="E21" r:id="rId13" display="https://www.sportstats.ca/display-results.xhtml?raceid=29511&amp;status=results&amp;category=Femmes"/>
    <hyperlink ref="E22" r:id="rId14" display="https://www.sportstats.ca/display-results.xhtml?raceid=29511&amp;status=results&amp;category=Femmes"/>
    <hyperlink ref="E23" r:id="rId15" display="https://www.sportstats.ca/display-results.xhtml?raceid=29511&amp;status=results&amp;category=Femmes"/>
    <hyperlink ref="E24" r:id="rId16" display="https://www.sportstats.ca/display-results.xhtml?raceid=29511&amp;status=results&amp;category=Femmes"/>
    <hyperlink ref="E25" r:id="rId17" display="https://www.sportstats.ca/display-results.xhtml?raceid=29511&amp;status=results&amp;category=Femmes"/>
    <hyperlink ref="E26" r:id="rId18" display="https://www.sportstats.ca/display-results.xhtml?raceid=29511&amp;status=results&amp;category=Femmes"/>
    <hyperlink ref="E27" r:id="rId19" display="https://www.sportstats.ca/display-results.xhtml?raceid=29511&amp;status=results&amp;category=Femmes"/>
    <hyperlink ref="E28" r:id="rId20" display="https://www.sportstats.ca/display-results.xhtml?raceid=29511&amp;status=results&amp;category=Femmes"/>
    <hyperlink ref="E3" r:id="rId21" display="https://www.sportstats.ca/display-results.xhtml?raceid=29510&amp;status=results&amp;category=Femmes"/>
    <hyperlink ref="E4" r:id="rId22" display="https://www.sportstats.ca/display-results.xhtml?raceid=29510&amp;status=results&amp;category=Femmes"/>
    <hyperlink ref="E7" r:id="rId23" display="https://www.sportstats.ca/display-results.xhtml?raceid=29510&amp;status=results&amp;category=Femmes"/>
    <hyperlink ref="E10" r:id="rId24" display="https://www.sportstats.ca/display-results.xhtml?raceid=29510&amp;status=results&amp;category=Femmes"/>
    <hyperlink ref="E14" r:id="rId25" display="https://www.sportstats.ca/display-results.xhtml?raceid=29510&amp;status=results&amp;category=Femmes"/>
    <hyperlink ref="E17" r:id="rId26" display="https://www.sportstats.ca/display-results.xhtml?raceid=29510&amp;status=results&amp;category=Femmes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D4" sqref="D4:E10"/>
    </sheetView>
  </sheetViews>
  <sheetFormatPr baseColWidth="10" defaultRowHeight="15" x14ac:dyDescent="0.25"/>
  <cols>
    <col min="5" max="5" width="33.140625" customWidth="1"/>
    <col min="6" max="6" width="19.42578125" customWidth="1"/>
  </cols>
  <sheetData>
    <row r="1" spans="1:13" ht="15.75" thickBot="1" x14ac:dyDescent="0.3"/>
    <row r="2" spans="1:13" x14ac:dyDescent="0.25"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B3" s="35" t="s">
        <v>0</v>
      </c>
      <c r="C3" s="34" t="s">
        <v>177</v>
      </c>
      <c r="D3" s="34" t="s">
        <v>1</v>
      </c>
      <c r="E3" s="34" t="s">
        <v>2</v>
      </c>
      <c r="F3" s="34" t="s">
        <v>3</v>
      </c>
      <c r="G3" s="34" t="s">
        <v>4</v>
      </c>
      <c r="H3" s="34" t="s">
        <v>5</v>
      </c>
      <c r="I3" s="34" t="s">
        <v>6</v>
      </c>
      <c r="J3" s="34" t="s">
        <v>7</v>
      </c>
      <c r="K3" s="34" t="s">
        <v>8</v>
      </c>
      <c r="L3" s="34" t="s">
        <v>9</v>
      </c>
      <c r="M3" s="36" t="s">
        <v>10</v>
      </c>
    </row>
    <row r="4" spans="1:13" x14ac:dyDescent="0.25">
      <c r="A4">
        <v>25</v>
      </c>
      <c r="B4" s="14"/>
      <c r="C4" s="2">
        <v>12</v>
      </c>
      <c r="D4" s="3">
        <v>4</v>
      </c>
      <c r="E4" s="4" t="s">
        <v>103</v>
      </c>
      <c r="F4" s="3" t="s">
        <v>136</v>
      </c>
      <c r="G4" s="3">
        <v>1</v>
      </c>
      <c r="H4" s="3">
        <v>1</v>
      </c>
      <c r="I4" s="3">
        <v>1</v>
      </c>
      <c r="J4" s="5">
        <v>7.0023148148148154E-3</v>
      </c>
      <c r="K4" s="5">
        <v>2.056712962962963E-2</v>
      </c>
      <c r="L4" s="5">
        <v>1.1435185185185185E-2</v>
      </c>
      <c r="M4" s="15" t="s">
        <v>137</v>
      </c>
    </row>
    <row r="5" spans="1:13" x14ac:dyDescent="0.25">
      <c r="A5">
        <v>20</v>
      </c>
      <c r="B5" s="16"/>
      <c r="C5" s="6">
        <v>10</v>
      </c>
      <c r="D5" s="7">
        <v>1</v>
      </c>
      <c r="E5" s="8" t="s">
        <v>101</v>
      </c>
      <c r="F5" s="7" t="s">
        <v>136</v>
      </c>
      <c r="G5" s="7">
        <v>2</v>
      </c>
      <c r="H5" s="7">
        <v>2</v>
      </c>
      <c r="I5" s="7">
        <v>2</v>
      </c>
      <c r="J5" s="9">
        <v>6.9328703703703696E-3</v>
      </c>
      <c r="K5" s="9">
        <v>2.0659722222222222E-2</v>
      </c>
      <c r="L5" s="9">
        <v>1.1620370370370371E-2</v>
      </c>
      <c r="M5" s="17" t="s">
        <v>138</v>
      </c>
    </row>
    <row r="6" spans="1:13" x14ac:dyDescent="0.25">
      <c r="A6">
        <v>16</v>
      </c>
      <c r="B6" s="14"/>
      <c r="C6" s="2"/>
      <c r="D6" s="3">
        <v>3</v>
      </c>
      <c r="E6" s="4" t="s">
        <v>14</v>
      </c>
      <c r="F6" s="3" t="s">
        <v>139</v>
      </c>
      <c r="G6" s="3">
        <v>3</v>
      </c>
      <c r="H6" s="3">
        <v>3</v>
      </c>
      <c r="I6" s="3">
        <v>1</v>
      </c>
      <c r="J6" s="5">
        <v>6.9560185185185185E-3</v>
      </c>
      <c r="K6" s="5">
        <v>2.0659722222222222E-2</v>
      </c>
      <c r="L6" s="5">
        <v>1.1666666666666667E-2</v>
      </c>
      <c r="M6" s="15" t="s">
        <v>140</v>
      </c>
    </row>
    <row r="7" spans="1:13" x14ac:dyDescent="0.25">
      <c r="A7">
        <v>13</v>
      </c>
      <c r="B7" s="16"/>
      <c r="C7" s="38"/>
      <c r="D7" s="7">
        <v>32</v>
      </c>
      <c r="E7" s="8" t="s">
        <v>141</v>
      </c>
      <c r="F7" s="7" t="s">
        <v>136</v>
      </c>
      <c r="G7" s="7">
        <v>4</v>
      </c>
      <c r="H7" s="7">
        <v>4</v>
      </c>
      <c r="I7" s="7">
        <v>3</v>
      </c>
      <c r="J7" s="9">
        <v>6.875E-3</v>
      </c>
      <c r="K7" s="9">
        <v>2.071759259259259E-2</v>
      </c>
      <c r="L7" s="9">
        <v>1.207175925925926E-2</v>
      </c>
      <c r="M7" s="17" t="s">
        <v>142</v>
      </c>
    </row>
    <row r="8" spans="1:13" x14ac:dyDescent="0.25">
      <c r="A8">
        <v>11</v>
      </c>
      <c r="B8" s="14"/>
      <c r="C8" s="2">
        <v>8</v>
      </c>
      <c r="D8" s="3">
        <v>5</v>
      </c>
      <c r="E8" s="4" t="s">
        <v>105</v>
      </c>
      <c r="F8" s="3" t="s">
        <v>136</v>
      </c>
      <c r="G8" s="3">
        <v>5</v>
      </c>
      <c r="H8" s="3">
        <v>5</v>
      </c>
      <c r="I8" s="3">
        <v>4</v>
      </c>
      <c r="J8" s="5">
        <v>6.8981481481481489E-3</v>
      </c>
      <c r="K8" s="5">
        <v>2.0729166666666667E-2</v>
      </c>
      <c r="L8" s="5">
        <v>1.207175925925926E-2</v>
      </c>
      <c r="M8" s="15" t="s">
        <v>143</v>
      </c>
    </row>
    <row r="9" spans="1:13" x14ac:dyDescent="0.25">
      <c r="A9">
        <v>10</v>
      </c>
      <c r="B9" s="16"/>
      <c r="C9" s="6">
        <v>7</v>
      </c>
      <c r="D9" s="7">
        <v>9</v>
      </c>
      <c r="E9" s="8" t="s">
        <v>111</v>
      </c>
      <c r="F9" s="7" t="s">
        <v>136</v>
      </c>
      <c r="G9" s="7">
        <v>6</v>
      </c>
      <c r="H9" s="7">
        <v>6</v>
      </c>
      <c r="I9" s="7">
        <v>5</v>
      </c>
      <c r="J9" s="9">
        <v>6.9675925925925921E-3</v>
      </c>
      <c r="K9" s="9">
        <v>2.1678240740740738E-2</v>
      </c>
      <c r="L9" s="9">
        <v>1.2199074074074072E-2</v>
      </c>
      <c r="M9" s="17" t="s">
        <v>144</v>
      </c>
    </row>
    <row r="10" spans="1:13" x14ac:dyDescent="0.25">
      <c r="A10">
        <v>9</v>
      </c>
      <c r="B10" s="14"/>
      <c r="C10" s="2">
        <v>6</v>
      </c>
      <c r="D10" s="3">
        <v>29</v>
      </c>
      <c r="E10" s="4" t="s">
        <v>62</v>
      </c>
      <c r="F10" s="3" t="s">
        <v>139</v>
      </c>
      <c r="G10" s="3">
        <v>7</v>
      </c>
      <c r="H10" s="3">
        <v>7</v>
      </c>
      <c r="I10" s="3">
        <v>2</v>
      </c>
      <c r="J10" s="5">
        <v>7.0717592592592594E-3</v>
      </c>
      <c r="K10" s="5">
        <v>2.1527777777777781E-2</v>
      </c>
      <c r="L10" s="5">
        <v>1.2499999999999999E-2</v>
      </c>
      <c r="M10" s="15" t="s">
        <v>145</v>
      </c>
    </row>
    <row r="11" spans="1:13" x14ac:dyDescent="0.25">
      <c r="A11">
        <v>8</v>
      </c>
      <c r="B11" s="16"/>
      <c r="C11" s="6">
        <v>5</v>
      </c>
      <c r="D11" s="7">
        <v>17</v>
      </c>
      <c r="E11" s="8" t="s">
        <v>36</v>
      </c>
      <c r="F11" s="7" t="s">
        <v>139</v>
      </c>
      <c r="G11" s="7">
        <v>8</v>
      </c>
      <c r="H11" s="7">
        <v>8</v>
      </c>
      <c r="I11" s="7">
        <v>3</v>
      </c>
      <c r="J11" s="9">
        <v>7.3148148148148148E-3</v>
      </c>
      <c r="K11" s="9">
        <v>2.2129629629629628E-2</v>
      </c>
      <c r="L11" s="9">
        <v>1.2048611111111112E-2</v>
      </c>
      <c r="M11" s="17" t="s">
        <v>146</v>
      </c>
    </row>
    <row r="12" spans="1:13" x14ac:dyDescent="0.25">
      <c r="A12">
        <v>7</v>
      </c>
      <c r="B12" s="14"/>
      <c r="C12" s="2">
        <v>4</v>
      </c>
      <c r="D12" s="3">
        <v>24</v>
      </c>
      <c r="E12" s="4" t="s">
        <v>109</v>
      </c>
      <c r="F12" s="3" t="s">
        <v>136</v>
      </c>
      <c r="G12" s="3">
        <v>9</v>
      </c>
      <c r="H12" s="3">
        <v>9</v>
      </c>
      <c r="I12" s="3">
        <v>6</v>
      </c>
      <c r="J12" s="5">
        <v>2.8761574074074075E-2</v>
      </c>
      <c r="K12" s="3"/>
      <c r="L12" s="5">
        <v>1.2939814814814814E-2</v>
      </c>
      <c r="M12" s="15" t="s">
        <v>147</v>
      </c>
    </row>
    <row r="13" spans="1:13" x14ac:dyDescent="0.25">
      <c r="A13">
        <v>6</v>
      </c>
      <c r="B13" s="16"/>
      <c r="C13" s="6">
        <v>3</v>
      </c>
      <c r="D13" s="7">
        <v>6</v>
      </c>
      <c r="E13" s="8" t="s">
        <v>16</v>
      </c>
      <c r="F13" s="7" t="s">
        <v>139</v>
      </c>
      <c r="G13" s="7">
        <v>10</v>
      </c>
      <c r="H13" s="7">
        <v>10</v>
      </c>
      <c r="I13" s="7">
        <v>4</v>
      </c>
      <c r="J13" s="9">
        <v>7.037037037037037E-3</v>
      </c>
      <c r="K13" s="9">
        <v>2.1608796296296296E-2</v>
      </c>
      <c r="L13" s="9">
        <v>1.3321759259259261E-2</v>
      </c>
      <c r="M13" s="17" t="s">
        <v>148</v>
      </c>
    </row>
    <row r="14" spans="1:13" x14ac:dyDescent="0.25">
      <c r="A14">
        <v>5</v>
      </c>
      <c r="B14" s="14"/>
      <c r="C14" s="38">
        <v>2</v>
      </c>
      <c r="D14" s="3">
        <v>7</v>
      </c>
      <c r="E14" s="4" t="s">
        <v>18</v>
      </c>
      <c r="F14" s="3" t="s">
        <v>139</v>
      </c>
      <c r="G14" s="3">
        <v>11</v>
      </c>
      <c r="H14" s="3">
        <v>11</v>
      </c>
      <c r="I14" s="3">
        <v>5</v>
      </c>
      <c r="J14" s="5">
        <v>7.5462962962962966E-3</v>
      </c>
      <c r="K14" s="5">
        <v>2.2719907407407411E-2</v>
      </c>
      <c r="L14" s="5">
        <v>1.1921296296296298E-2</v>
      </c>
      <c r="M14" s="15" t="s">
        <v>149</v>
      </c>
    </row>
    <row r="15" spans="1:13" x14ac:dyDescent="0.25">
      <c r="A15">
        <v>4</v>
      </c>
      <c r="B15" s="16"/>
      <c r="C15" s="38">
        <v>1</v>
      </c>
      <c r="D15" s="7">
        <v>12</v>
      </c>
      <c r="E15" s="8" t="s">
        <v>26</v>
      </c>
      <c r="F15" s="7" t="s">
        <v>139</v>
      </c>
      <c r="G15" s="7">
        <v>13</v>
      </c>
      <c r="H15" s="7">
        <v>12</v>
      </c>
      <c r="I15" s="7">
        <v>6</v>
      </c>
      <c r="J15" s="9">
        <v>7.2569444444444443E-3</v>
      </c>
      <c r="K15" s="9">
        <v>2.255787037037037E-2</v>
      </c>
      <c r="L15" s="9">
        <v>1.2592592592592593E-2</v>
      </c>
      <c r="M15" s="17" t="s">
        <v>150</v>
      </c>
    </row>
    <row r="16" spans="1:13" ht="24" customHeight="1" x14ac:dyDescent="0.25">
      <c r="A16">
        <v>3</v>
      </c>
      <c r="B16" s="14"/>
      <c r="C16" s="2"/>
      <c r="D16" s="3">
        <v>18</v>
      </c>
      <c r="E16" s="4" t="s">
        <v>38</v>
      </c>
      <c r="F16" s="3" t="s">
        <v>139</v>
      </c>
      <c r="G16" s="3">
        <v>14</v>
      </c>
      <c r="H16" s="3">
        <v>13</v>
      </c>
      <c r="I16" s="3">
        <v>7</v>
      </c>
      <c r="J16" s="5">
        <v>7.3148148148148148E-3</v>
      </c>
      <c r="K16" s="5">
        <v>2.2303240740740738E-2</v>
      </c>
      <c r="L16" s="5">
        <v>1.3391203703703704E-2</v>
      </c>
      <c r="M16" s="15" t="s">
        <v>151</v>
      </c>
    </row>
    <row r="17" spans="1:13" ht="25.5" customHeight="1" x14ac:dyDescent="0.25">
      <c r="A17">
        <v>2</v>
      </c>
      <c r="B17" s="16"/>
      <c r="C17" s="6"/>
      <c r="D17" s="7">
        <v>14</v>
      </c>
      <c r="E17" s="8" t="s">
        <v>30</v>
      </c>
      <c r="F17" s="7" t="s">
        <v>139</v>
      </c>
      <c r="G17" s="7">
        <v>16</v>
      </c>
      <c r="H17" s="7">
        <v>14</v>
      </c>
      <c r="I17" s="7">
        <v>8</v>
      </c>
      <c r="J17" s="9">
        <v>7.9166666666666673E-3</v>
      </c>
      <c r="K17" s="9">
        <v>2.359953703703704E-2</v>
      </c>
      <c r="L17" s="9">
        <v>1.1759259259259259E-2</v>
      </c>
      <c r="M17" s="17" t="s">
        <v>152</v>
      </c>
    </row>
    <row r="18" spans="1:13" ht="21.75" customHeight="1" x14ac:dyDescent="0.25">
      <c r="A18">
        <v>1</v>
      </c>
      <c r="B18" s="14"/>
      <c r="C18" s="2"/>
      <c r="D18" s="3">
        <v>20</v>
      </c>
      <c r="E18" s="4" t="s">
        <v>24</v>
      </c>
      <c r="F18" s="3" t="s">
        <v>139</v>
      </c>
      <c r="G18" s="3">
        <v>18</v>
      </c>
      <c r="H18" s="3">
        <v>15</v>
      </c>
      <c r="I18" s="3">
        <v>9</v>
      </c>
      <c r="J18" s="5">
        <v>7.013888888888889E-3</v>
      </c>
      <c r="K18" s="5">
        <v>2.2534722222222223E-2</v>
      </c>
      <c r="L18" s="5">
        <v>1.4421296296296295E-2</v>
      </c>
      <c r="M18" s="15" t="s">
        <v>153</v>
      </c>
    </row>
    <row r="19" spans="1:13" ht="30" x14ac:dyDescent="0.25">
      <c r="B19" s="16"/>
      <c r="C19" s="6"/>
      <c r="D19" s="7">
        <v>30</v>
      </c>
      <c r="E19" s="8" t="s">
        <v>154</v>
      </c>
      <c r="F19" s="7" t="s">
        <v>136</v>
      </c>
      <c r="G19" s="7">
        <v>19</v>
      </c>
      <c r="H19" s="7">
        <v>16</v>
      </c>
      <c r="I19" s="7">
        <v>7</v>
      </c>
      <c r="J19" s="9">
        <v>7.1527777777777787E-3</v>
      </c>
      <c r="K19" s="9">
        <v>2.2476851851851855E-2</v>
      </c>
      <c r="L19" s="9">
        <v>1.4594907407407405E-2</v>
      </c>
      <c r="M19" s="17" t="s">
        <v>155</v>
      </c>
    </row>
    <row r="20" spans="1:13" x14ac:dyDescent="0.25">
      <c r="B20" s="14"/>
      <c r="C20" s="2"/>
      <c r="D20" s="3">
        <v>8</v>
      </c>
      <c r="E20" s="4" t="s">
        <v>48</v>
      </c>
      <c r="F20" s="3" t="s">
        <v>139</v>
      </c>
      <c r="G20" s="3">
        <v>20</v>
      </c>
      <c r="H20" s="3">
        <v>17</v>
      </c>
      <c r="I20" s="3">
        <v>10</v>
      </c>
      <c r="J20" s="5">
        <v>7.9629629629629634E-3</v>
      </c>
      <c r="K20" s="5">
        <v>2.2812499999999999E-2</v>
      </c>
      <c r="L20" s="5">
        <v>1.3472222222222221E-2</v>
      </c>
      <c r="M20" s="15" t="s">
        <v>156</v>
      </c>
    </row>
    <row r="21" spans="1:13" x14ac:dyDescent="0.25">
      <c r="B21" s="16"/>
      <c r="C21" s="6"/>
      <c r="D21" s="7">
        <v>15</v>
      </c>
      <c r="E21" s="8" t="s">
        <v>32</v>
      </c>
      <c r="F21" s="7" t="s">
        <v>139</v>
      </c>
      <c r="G21" s="7">
        <v>21</v>
      </c>
      <c r="H21" s="7">
        <v>18</v>
      </c>
      <c r="I21" s="7">
        <v>11</v>
      </c>
      <c r="J21" s="9">
        <v>7.8935185185185185E-3</v>
      </c>
      <c r="K21" s="9">
        <v>2.3460648148148147E-2</v>
      </c>
      <c r="L21" s="9">
        <v>1.3275462962962963E-2</v>
      </c>
      <c r="M21" s="17" t="s">
        <v>157</v>
      </c>
    </row>
    <row r="22" spans="1:13" x14ac:dyDescent="0.25">
      <c r="B22" s="14"/>
      <c r="C22" s="2"/>
      <c r="D22" s="3">
        <v>19</v>
      </c>
      <c r="E22" s="4" t="s">
        <v>40</v>
      </c>
      <c r="F22" s="3" t="s">
        <v>139</v>
      </c>
      <c r="G22" s="3">
        <v>22</v>
      </c>
      <c r="H22" s="3">
        <v>19</v>
      </c>
      <c r="I22" s="3">
        <v>12</v>
      </c>
      <c r="J22" s="5">
        <v>7.9629629629629634E-3</v>
      </c>
      <c r="K22" s="5">
        <v>2.2939814814814816E-2</v>
      </c>
      <c r="L22" s="5">
        <v>1.3796296296296298E-2</v>
      </c>
      <c r="M22" s="15" t="s">
        <v>158</v>
      </c>
    </row>
    <row r="23" spans="1:13" x14ac:dyDescent="0.25">
      <c r="B23" s="16"/>
      <c r="C23" s="6"/>
      <c r="D23" s="7">
        <v>21</v>
      </c>
      <c r="E23" s="8" t="s">
        <v>44</v>
      </c>
      <c r="F23" s="7" t="s">
        <v>139</v>
      </c>
      <c r="G23" s="7">
        <v>23</v>
      </c>
      <c r="H23" s="7">
        <v>20</v>
      </c>
      <c r="I23" s="7">
        <v>13</v>
      </c>
      <c r="J23" s="9">
        <v>7.1990740740740739E-3</v>
      </c>
      <c r="K23" s="9">
        <v>2.2881944444444444E-2</v>
      </c>
      <c r="L23" s="9">
        <v>1.4699074074074074E-2</v>
      </c>
      <c r="M23" s="17" t="s">
        <v>159</v>
      </c>
    </row>
    <row r="24" spans="1:13" x14ac:dyDescent="0.25">
      <c r="B24" s="14"/>
      <c r="C24" s="2"/>
      <c r="D24" s="3">
        <v>16</v>
      </c>
      <c r="E24" s="4" t="s">
        <v>34</v>
      </c>
      <c r="F24" s="3" t="s">
        <v>139</v>
      </c>
      <c r="G24" s="3">
        <v>24</v>
      </c>
      <c r="H24" s="3">
        <v>21</v>
      </c>
      <c r="I24" s="3">
        <v>14</v>
      </c>
      <c r="J24" s="5">
        <v>8.3680555555555557E-3</v>
      </c>
      <c r="K24" s="5">
        <v>2.3993055555555556E-2</v>
      </c>
      <c r="L24" s="5">
        <v>1.2430555555555554E-2</v>
      </c>
      <c r="M24" s="15" t="s">
        <v>160</v>
      </c>
    </row>
    <row r="25" spans="1:13" x14ac:dyDescent="0.25">
      <c r="B25" s="16"/>
      <c r="C25" s="6"/>
      <c r="D25" s="7">
        <v>11</v>
      </c>
      <c r="E25" s="8" t="s">
        <v>42</v>
      </c>
      <c r="F25" s="7" t="s">
        <v>139</v>
      </c>
      <c r="G25" s="7">
        <v>25</v>
      </c>
      <c r="H25" s="7">
        <v>22</v>
      </c>
      <c r="I25" s="7">
        <v>15</v>
      </c>
      <c r="J25" s="9">
        <v>7.719907407407408E-3</v>
      </c>
      <c r="K25" s="9">
        <v>2.3217592592592592E-2</v>
      </c>
      <c r="L25" s="9">
        <v>1.3888888888888888E-2</v>
      </c>
      <c r="M25" s="17" t="s">
        <v>161</v>
      </c>
    </row>
    <row r="26" spans="1:13" x14ac:dyDescent="0.25">
      <c r="B26" s="14"/>
      <c r="C26" s="2"/>
      <c r="D26" s="3">
        <v>34</v>
      </c>
      <c r="E26" s="4" t="s">
        <v>162</v>
      </c>
      <c r="F26" s="3" t="s">
        <v>139</v>
      </c>
      <c r="G26" s="3">
        <v>26</v>
      </c>
      <c r="H26" s="3">
        <v>23</v>
      </c>
      <c r="I26" s="3">
        <v>16</v>
      </c>
      <c r="J26" s="5">
        <v>8.2986111111111108E-3</v>
      </c>
      <c r="K26" s="5">
        <v>2.4259259259259258E-2</v>
      </c>
      <c r="L26" s="5">
        <v>1.2499999999999999E-2</v>
      </c>
      <c r="M26" s="15" t="s">
        <v>163</v>
      </c>
    </row>
    <row r="27" spans="1:13" x14ac:dyDescent="0.25">
      <c r="B27" s="16"/>
      <c r="C27" s="6"/>
      <c r="D27" s="7">
        <v>13</v>
      </c>
      <c r="E27" s="8" t="s">
        <v>28</v>
      </c>
      <c r="F27" s="7" t="s">
        <v>139</v>
      </c>
      <c r="G27" s="7">
        <v>28</v>
      </c>
      <c r="H27" s="7">
        <v>24</v>
      </c>
      <c r="I27" s="7">
        <v>17</v>
      </c>
      <c r="J27" s="9">
        <v>7.0254629629629634E-3</v>
      </c>
      <c r="K27" s="9">
        <v>2.3622685185185188E-2</v>
      </c>
      <c r="L27" s="9">
        <v>1.4710648148148148E-2</v>
      </c>
      <c r="M27" s="17" t="s">
        <v>164</v>
      </c>
    </row>
    <row r="28" spans="1:13" x14ac:dyDescent="0.25">
      <c r="B28" s="14"/>
      <c r="C28" s="2"/>
      <c r="D28" s="3">
        <v>31</v>
      </c>
      <c r="E28" s="4" t="s">
        <v>165</v>
      </c>
      <c r="F28" s="3" t="s">
        <v>139</v>
      </c>
      <c r="G28" s="3">
        <v>29</v>
      </c>
      <c r="H28" s="3">
        <v>25</v>
      </c>
      <c r="I28" s="3">
        <v>18</v>
      </c>
      <c r="J28" s="5">
        <v>8.3912037037037045E-3</v>
      </c>
      <c r="K28" s="5">
        <v>2.2893518518518521E-2</v>
      </c>
      <c r="L28" s="5">
        <v>1.4131944444444445E-2</v>
      </c>
      <c r="M28" s="15" t="s">
        <v>166</v>
      </c>
    </row>
    <row r="29" spans="1:13" x14ac:dyDescent="0.25">
      <c r="B29" s="16"/>
      <c r="C29" s="6"/>
      <c r="D29" s="7">
        <v>28</v>
      </c>
      <c r="E29" s="8" t="s">
        <v>59</v>
      </c>
      <c r="F29" s="7" t="s">
        <v>139</v>
      </c>
      <c r="G29" s="7">
        <v>34</v>
      </c>
      <c r="H29" s="7">
        <v>26</v>
      </c>
      <c r="I29" s="7">
        <v>19</v>
      </c>
      <c r="J29" s="9">
        <v>8.726851851851852E-3</v>
      </c>
      <c r="K29" s="9">
        <v>2.3703703703703703E-2</v>
      </c>
      <c r="L29" s="9">
        <v>1.4004629629629631E-2</v>
      </c>
      <c r="M29" s="17" t="s">
        <v>167</v>
      </c>
    </row>
    <row r="30" spans="1:13" x14ac:dyDescent="0.25">
      <c r="B30" s="14"/>
      <c r="C30" s="2"/>
      <c r="D30" s="3">
        <v>25</v>
      </c>
      <c r="E30" s="4" t="s">
        <v>50</v>
      </c>
      <c r="F30" s="3" t="s">
        <v>139</v>
      </c>
      <c r="G30" s="3">
        <v>36</v>
      </c>
      <c r="H30" s="3">
        <v>27</v>
      </c>
      <c r="I30" s="3">
        <v>20</v>
      </c>
      <c r="J30" s="5">
        <v>8.3449074074074085E-3</v>
      </c>
      <c r="K30" s="5">
        <v>2.4039351851851853E-2</v>
      </c>
      <c r="L30" s="5">
        <v>1.5081018518518516E-2</v>
      </c>
      <c r="M30" s="15" t="s">
        <v>168</v>
      </c>
    </row>
    <row r="31" spans="1:13" x14ac:dyDescent="0.25">
      <c r="B31" s="16"/>
      <c r="C31" s="6"/>
      <c r="D31" s="7">
        <v>990</v>
      </c>
      <c r="E31" s="8" t="s">
        <v>58</v>
      </c>
      <c r="F31" s="7" t="s">
        <v>139</v>
      </c>
      <c r="G31" s="7">
        <v>37</v>
      </c>
      <c r="H31" s="7">
        <v>28</v>
      </c>
      <c r="I31" s="7">
        <v>21</v>
      </c>
      <c r="J31" s="9">
        <v>7.4305555555555548E-3</v>
      </c>
      <c r="K31" s="9">
        <v>2.3414351851851853E-2</v>
      </c>
      <c r="L31" s="9">
        <v>1.6759259259259258E-2</v>
      </c>
      <c r="M31" s="17" t="s">
        <v>169</v>
      </c>
    </row>
    <row r="32" spans="1:13" x14ac:dyDescent="0.25">
      <c r="B32" s="14"/>
      <c r="C32" s="2"/>
      <c r="D32" s="3">
        <v>23</v>
      </c>
      <c r="E32" s="4" t="s">
        <v>46</v>
      </c>
      <c r="F32" s="3" t="s">
        <v>139</v>
      </c>
      <c r="G32" s="3">
        <v>39</v>
      </c>
      <c r="H32" s="3">
        <v>29</v>
      </c>
      <c r="I32" s="3">
        <v>22</v>
      </c>
      <c r="J32" s="5">
        <v>7.6273148148148151E-3</v>
      </c>
      <c r="K32" s="5">
        <v>2.3310185185185187E-2</v>
      </c>
      <c r="L32" s="5">
        <v>1.7187499999999998E-2</v>
      </c>
      <c r="M32" s="15" t="s">
        <v>170</v>
      </c>
    </row>
    <row r="33" spans="2:13" x14ac:dyDescent="0.25">
      <c r="B33" s="16"/>
      <c r="C33" s="6"/>
      <c r="D33" s="7">
        <v>22</v>
      </c>
      <c r="E33" s="8" t="s">
        <v>52</v>
      </c>
      <c r="F33" s="7" t="s">
        <v>139</v>
      </c>
      <c r="G33" s="7">
        <v>42</v>
      </c>
      <c r="H33" s="7">
        <v>30</v>
      </c>
      <c r="I33" s="7">
        <v>23</v>
      </c>
      <c r="J33" s="9">
        <v>7.951388888888888E-3</v>
      </c>
      <c r="K33" s="9">
        <v>2.4502314814814814E-2</v>
      </c>
      <c r="L33" s="9">
        <v>1.6898148148148148E-2</v>
      </c>
      <c r="M33" s="17" t="s">
        <v>171</v>
      </c>
    </row>
    <row r="34" spans="2:13" x14ac:dyDescent="0.25">
      <c r="B34" s="14"/>
      <c r="C34" s="2"/>
      <c r="D34" s="3">
        <v>26</v>
      </c>
      <c r="E34" s="4" t="s">
        <v>119</v>
      </c>
      <c r="F34" s="3" t="s">
        <v>136</v>
      </c>
      <c r="G34" s="3">
        <v>45</v>
      </c>
      <c r="H34" s="3">
        <v>31</v>
      </c>
      <c r="I34" s="3">
        <v>8</v>
      </c>
      <c r="J34" s="5">
        <v>8.1828703703703699E-3</v>
      </c>
      <c r="K34" s="5">
        <v>2.7013888888888889E-2</v>
      </c>
      <c r="L34" s="5">
        <v>1.4398148148148148E-2</v>
      </c>
      <c r="M34" s="15" t="s">
        <v>172</v>
      </c>
    </row>
    <row r="35" spans="2:13" x14ac:dyDescent="0.25">
      <c r="B35" s="16"/>
      <c r="C35" s="6"/>
      <c r="D35" s="7">
        <v>36</v>
      </c>
      <c r="E35" s="8" t="s">
        <v>173</v>
      </c>
      <c r="F35" s="7" t="s">
        <v>139</v>
      </c>
      <c r="G35" s="7">
        <v>49</v>
      </c>
      <c r="H35" s="7">
        <v>32</v>
      </c>
      <c r="I35" s="7">
        <v>24</v>
      </c>
      <c r="J35" s="9">
        <v>8.4259259259259253E-3</v>
      </c>
      <c r="K35" s="9">
        <v>2.9097222222222222E-2</v>
      </c>
      <c r="L35" s="9">
        <v>1.4965277777777779E-2</v>
      </c>
      <c r="M35" s="17" t="s">
        <v>174</v>
      </c>
    </row>
    <row r="36" spans="2:13" x14ac:dyDescent="0.25">
      <c r="B36" s="14"/>
      <c r="C36" s="2"/>
      <c r="D36" s="3">
        <v>2</v>
      </c>
      <c r="E36" s="4" t="s">
        <v>11</v>
      </c>
      <c r="F36" s="3" t="s">
        <v>139</v>
      </c>
      <c r="G36" s="3"/>
      <c r="H36" s="3"/>
      <c r="I36" s="3"/>
      <c r="J36" s="3"/>
      <c r="K36" s="3"/>
      <c r="L36" s="3"/>
      <c r="M36" s="15"/>
    </row>
    <row r="37" spans="2:13" x14ac:dyDescent="0.25">
      <c r="B37" s="16"/>
      <c r="C37" s="6"/>
      <c r="D37" s="7">
        <v>10</v>
      </c>
      <c r="E37" s="8" t="s">
        <v>22</v>
      </c>
      <c r="F37" s="7" t="s">
        <v>139</v>
      </c>
      <c r="G37" s="7"/>
      <c r="H37" s="7"/>
      <c r="I37" s="7"/>
      <c r="J37" s="7"/>
      <c r="K37" s="7"/>
      <c r="L37" s="7"/>
      <c r="M37" s="17"/>
    </row>
    <row r="38" spans="2:13" x14ac:dyDescent="0.25">
      <c r="B38" s="14"/>
      <c r="C38" s="2"/>
      <c r="D38" s="3">
        <v>27</v>
      </c>
      <c r="E38" s="4" t="s">
        <v>58</v>
      </c>
      <c r="F38" s="3" t="s">
        <v>139</v>
      </c>
      <c r="G38" s="3"/>
      <c r="H38" s="3"/>
      <c r="I38" s="3"/>
      <c r="J38" s="3"/>
      <c r="K38" s="3"/>
      <c r="L38" s="3"/>
      <c r="M38" s="15"/>
    </row>
    <row r="39" spans="2:13" x14ac:dyDescent="0.25">
      <c r="B39" s="16"/>
      <c r="C39" s="6"/>
      <c r="D39" s="7">
        <v>33</v>
      </c>
      <c r="E39" s="8" t="s">
        <v>175</v>
      </c>
      <c r="F39" s="7" t="s">
        <v>136</v>
      </c>
      <c r="G39" s="7"/>
      <c r="H39" s="7"/>
      <c r="I39" s="7"/>
      <c r="J39" s="7"/>
      <c r="K39" s="7"/>
      <c r="L39" s="7"/>
      <c r="M39" s="17"/>
    </row>
    <row r="40" spans="2:13" ht="15.75" thickBot="1" x14ac:dyDescent="0.3">
      <c r="B40" s="18"/>
      <c r="C40" s="19"/>
      <c r="D40" s="20">
        <v>35</v>
      </c>
      <c r="E40" s="21" t="s">
        <v>176</v>
      </c>
      <c r="F40" s="20" t="s">
        <v>136</v>
      </c>
      <c r="G40" s="20"/>
      <c r="H40" s="20"/>
      <c r="I40" s="20"/>
      <c r="J40" s="37"/>
      <c r="K40" s="37"/>
      <c r="L40" s="37"/>
      <c r="M40" s="23"/>
    </row>
  </sheetData>
  <hyperlinks>
    <hyperlink ref="B4" r:id="rId1" tooltip="Sélectionnez des athlètes pour les ajouter à la liste des athlètes a comparer, puis cliquer sur l’onglet Comparer." display="https://www.sportstats.ca/display-results.xhtml?raceid=29925&amp;status=results&amp;category=Hommes"/>
    <hyperlink ref="E4" r:id="rId2" display="https://www.sportstats.ca/display-results.xhtml?raceid=29925&amp;status=results&amp;category=Hommes"/>
    <hyperlink ref="B5" r:id="rId3" tooltip="Sélectionnez des athlètes pour les ajouter à la liste des athlètes a comparer, puis cliquer sur l’onglet Comparer." display="https://www.sportstats.ca/display-results.xhtml?raceid=29925&amp;status=results&amp;category=Hommes"/>
    <hyperlink ref="E5" r:id="rId4" display="https://www.sportstats.ca/display-results.xhtml?raceid=29925&amp;status=results&amp;category=Hommes"/>
    <hyperlink ref="B6" r:id="rId5" tooltip="Sélectionnez des athlètes pour les ajouter à la liste des athlètes a comparer, puis cliquer sur l’onglet Comparer." display="https://www.sportstats.ca/display-results.xhtml?raceid=29925&amp;status=results&amp;category=Hommes"/>
    <hyperlink ref="E6" r:id="rId6" display="https://www.sportstats.ca/display-results.xhtml?raceid=29925&amp;status=results&amp;category=Hommes"/>
    <hyperlink ref="B7" r:id="rId7" tooltip="Sélectionnez des athlètes pour les ajouter à la liste des athlètes a comparer, puis cliquer sur l’onglet Comparer." display="https://www.sportstats.ca/display-results.xhtml?raceid=29925&amp;status=results&amp;category=Hommes"/>
    <hyperlink ref="E7" r:id="rId8" display="https://www.sportstats.ca/display-results.xhtml?raceid=29925&amp;status=results&amp;category=Hommes"/>
    <hyperlink ref="B8" r:id="rId9" tooltip="Sélectionnez des athlètes pour les ajouter à la liste des athlètes a comparer, puis cliquer sur l’onglet Comparer." display="https://www.sportstats.ca/display-results.xhtml?raceid=29925&amp;status=results&amp;category=Hommes"/>
    <hyperlink ref="E8" r:id="rId10" display="https://www.sportstats.ca/display-results.xhtml?raceid=29925&amp;status=results&amp;category=Hommes"/>
    <hyperlink ref="B9" r:id="rId11" tooltip="Sélectionnez des athlètes pour les ajouter à la liste des athlètes a comparer, puis cliquer sur l’onglet Comparer." display="https://www.sportstats.ca/display-results.xhtml?raceid=29925&amp;status=results&amp;category=Hommes"/>
    <hyperlink ref="E9" r:id="rId12" display="https://www.sportstats.ca/display-results.xhtml?raceid=29925&amp;status=results&amp;category=Hommes"/>
    <hyperlink ref="B10" r:id="rId13" tooltip="Sélectionnez des athlètes pour les ajouter à la liste des athlètes a comparer, puis cliquer sur l’onglet Comparer." display="https://www.sportstats.ca/display-results.xhtml?raceid=29925&amp;status=results&amp;category=Hommes"/>
    <hyperlink ref="E10" r:id="rId14" display="https://www.sportstats.ca/display-results.xhtml?raceid=29925&amp;status=results&amp;category=Hommes"/>
    <hyperlink ref="B11" r:id="rId15" tooltip="Sélectionnez des athlètes pour les ajouter à la liste des athlètes a comparer, puis cliquer sur l’onglet Comparer." display="https://www.sportstats.ca/display-results.xhtml?raceid=29925&amp;status=results&amp;category=Hommes"/>
    <hyperlink ref="E11" r:id="rId16" display="https://www.sportstats.ca/display-results.xhtml?raceid=29925&amp;status=results&amp;category=Hommes"/>
    <hyperlink ref="B12" r:id="rId17" tooltip="Sélectionnez des athlètes pour les ajouter à la liste des athlètes a comparer, puis cliquer sur l’onglet Comparer." display="https://www.sportstats.ca/display-results.xhtml?raceid=29925&amp;status=results&amp;category=Hommes"/>
    <hyperlink ref="E12" r:id="rId18" display="https://www.sportstats.ca/display-results.xhtml?raceid=29925&amp;status=results&amp;category=Hommes"/>
    <hyperlink ref="B13" r:id="rId19" tooltip="Sélectionnez des athlètes pour les ajouter à la liste des athlètes a comparer, puis cliquer sur l’onglet Comparer." display="https://www.sportstats.ca/display-results.xhtml?raceid=29925&amp;status=results&amp;category=Hommes"/>
    <hyperlink ref="E13" r:id="rId20" display="https://www.sportstats.ca/display-results.xhtml?raceid=29925&amp;status=results&amp;category=Hommes"/>
    <hyperlink ref="B14" r:id="rId21" tooltip="Sélectionnez des athlètes pour les ajouter à la liste des athlètes a comparer, puis cliquer sur l’onglet Comparer." display="https://www.sportstats.ca/display-results.xhtml?raceid=29925&amp;status=results&amp;category=Hommes"/>
    <hyperlink ref="E14" r:id="rId22" display="https://www.sportstats.ca/display-results.xhtml?raceid=29925&amp;status=results&amp;category=Hommes"/>
    <hyperlink ref="B15" r:id="rId23" tooltip="Sélectionnez des athlètes pour les ajouter à la liste des athlètes a comparer, puis cliquer sur l’onglet Comparer." display="https://www.sportstats.ca/display-results.xhtml?raceid=29925&amp;status=results&amp;category=Hommes"/>
    <hyperlink ref="E15" r:id="rId24" display="https://www.sportstats.ca/display-results.xhtml?raceid=29925&amp;status=results&amp;category=Hommes"/>
    <hyperlink ref="B16" r:id="rId25" tooltip="Sélectionnez des athlètes pour les ajouter à la liste des athlètes a comparer, puis cliquer sur l’onglet Comparer." display="https://www.sportstats.ca/display-results.xhtml?raceid=29925&amp;status=results&amp;category=Hommes"/>
    <hyperlink ref="E16" r:id="rId26" display="https://www.sportstats.ca/display-results.xhtml?raceid=29925&amp;status=results&amp;category=Hommes"/>
    <hyperlink ref="B17" r:id="rId27" tooltip="Sélectionnez des athlètes pour les ajouter à la liste des athlètes a comparer, puis cliquer sur l’onglet Comparer." display="https://www.sportstats.ca/display-results.xhtml?raceid=29925&amp;status=results&amp;category=Hommes"/>
    <hyperlink ref="E17" r:id="rId28" display="https://www.sportstats.ca/display-results.xhtml?raceid=29925&amp;status=results&amp;category=Hommes"/>
    <hyperlink ref="B18" r:id="rId29" tooltip="Sélectionnez des athlètes pour les ajouter à la liste des athlètes a comparer, puis cliquer sur l’onglet Comparer." display="https://www.sportstats.ca/display-results.xhtml?raceid=29925&amp;status=results&amp;category=Hommes"/>
    <hyperlink ref="E18" r:id="rId30" display="https://www.sportstats.ca/display-results.xhtml?raceid=29925&amp;status=results&amp;category=Hommes"/>
    <hyperlink ref="B19" r:id="rId31" tooltip="Sélectionnez des athlètes pour les ajouter à la liste des athlètes a comparer, puis cliquer sur l’onglet Comparer." display="https://www.sportstats.ca/display-results.xhtml?raceid=29925&amp;status=results&amp;category=Hommes"/>
    <hyperlink ref="E19" r:id="rId32" display="https://www.sportstats.ca/display-results.xhtml?raceid=29925&amp;status=results&amp;category=Hommes"/>
    <hyperlink ref="B20" r:id="rId33" tooltip="Sélectionnez des athlètes pour les ajouter à la liste des athlètes a comparer, puis cliquer sur l’onglet Comparer." display="https://www.sportstats.ca/display-results.xhtml?raceid=29925&amp;status=results&amp;category=Hommes"/>
    <hyperlink ref="E20" r:id="rId34" display="https://www.sportstats.ca/display-results.xhtml?raceid=29925&amp;status=results&amp;category=Hommes"/>
    <hyperlink ref="B21" r:id="rId35" tooltip="Sélectionnez des athlètes pour les ajouter à la liste des athlètes a comparer, puis cliquer sur l’onglet Comparer." display="https://www.sportstats.ca/display-results.xhtml?raceid=29925&amp;status=results&amp;category=Hommes"/>
    <hyperlink ref="E21" r:id="rId36" display="https://www.sportstats.ca/display-results.xhtml?raceid=29925&amp;status=results&amp;category=Hommes"/>
    <hyperlink ref="B22" r:id="rId37" tooltip="Sélectionnez des athlètes pour les ajouter à la liste des athlètes a comparer, puis cliquer sur l’onglet Comparer." display="https://www.sportstats.ca/display-results.xhtml?raceid=29925&amp;status=results&amp;category=Hommes"/>
    <hyperlink ref="E22" r:id="rId38" display="https://www.sportstats.ca/display-results.xhtml?raceid=29925&amp;status=results&amp;category=Hommes"/>
    <hyperlink ref="B23" r:id="rId39" tooltip="Sélectionnez des athlètes pour les ajouter à la liste des athlètes a comparer, puis cliquer sur l’onglet Comparer." display="https://www.sportstats.ca/display-results.xhtml?raceid=29925&amp;status=results&amp;category=Hommes"/>
    <hyperlink ref="E23" r:id="rId40" display="https://www.sportstats.ca/display-results.xhtml?raceid=29925&amp;status=results&amp;category=Hommes"/>
    <hyperlink ref="B24" r:id="rId41" tooltip="Sélectionnez des athlètes pour les ajouter à la liste des athlètes a comparer, puis cliquer sur l’onglet Comparer." display="https://www.sportstats.ca/display-results.xhtml?raceid=29925&amp;status=results&amp;category=Hommes"/>
    <hyperlink ref="E24" r:id="rId42" display="https://www.sportstats.ca/display-results.xhtml?raceid=29925&amp;status=results&amp;category=Hommes"/>
    <hyperlink ref="B25" r:id="rId43" tooltip="Sélectionnez des athlètes pour les ajouter à la liste des athlètes a comparer, puis cliquer sur l’onglet Comparer." display="https://www.sportstats.ca/display-results.xhtml?raceid=29925&amp;status=results&amp;category=Hommes"/>
    <hyperlink ref="E25" r:id="rId44" display="https://www.sportstats.ca/display-results.xhtml?raceid=29925&amp;status=results&amp;category=Hommes"/>
    <hyperlink ref="B26" r:id="rId45" tooltip="Sélectionnez des athlètes pour les ajouter à la liste des athlètes a comparer, puis cliquer sur l’onglet Comparer." display="https://www.sportstats.ca/display-results.xhtml?raceid=29925&amp;status=results&amp;category=Hommes"/>
    <hyperlink ref="E26" r:id="rId46" display="https://www.sportstats.ca/display-results.xhtml?raceid=29925&amp;status=results&amp;category=Hommes"/>
    <hyperlink ref="B27" r:id="rId47" tooltip="Sélectionnez des athlètes pour les ajouter à la liste des athlètes a comparer, puis cliquer sur l’onglet Comparer." display="https://www.sportstats.ca/display-results.xhtml?raceid=29925&amp;status=results&amp;category=Hommes"/>
    <hyperlink ref="E27" r:id="rId48" display="https://www.sportstats.ca/display-results.xhtml?raceid=29925&amp;status=results&amp;category=Hommes"/>
    <hyperlink ref="B28" r:id="rId49" tooltip="Sélectionnez des athlètes pour les ajouter à la liste des athlètes a comparer, puis cliquer sur l’onglet Comparer." display="https://www.sportstats.ca/display-results.xhtml?raceid=29925&amp;status=results&amp;category=Hommes"/>
    <hyperlink ref="E28" r:id="rId50" display="https://www.sportstats.ca/display-results.xhtml?raceid=29925&amp;status=results&amp;category=Hommes"/>
    <hyperlink ref="B29" r:id="rId51" tooltip="Sélectionnez des athlètes pour les ajouter à la liste des athlètes a comparer, puis cliquer sur l’onglet Comparer." display="https://www.sportstats.ca/display-results.xhtml?raceid=29925&amp;status=results&amp;category=Hommes"/>
    <hyperlink ref="E29" r:id="rId52" display="https://www.sportstats.ca/display-results.xhtml?raceid=29925&amp;status=results&amp;category=Hommes"/>
    <hyperlink ref="B30" r:id="rId53" tooltip="Sélectionnez des athlètes pour les ajouter à la liste des athlètes a comparer, puis cliquer sur l’onglet Comparer." display="https://www.sportstats.ca/display-results.xhtml?raceid=29925&amp;status=results&amp;category=Hommes"/>
    <hyperlink ref="E30" r:id="rId54" display="https://www.sportstats.ca/display-results.xhtml?raceid=29925&amp;status=results&amp;category=Hommes"/>
    <hyperlink ref="B31" r:id="rId55" tooltip="Sélectionnez des athlètes pour les ajouter à la liste des athlètes a comparer, puis cliquer sur l’onglet Comparer." display="https://www.sportstats.ca/display-results.xhtml?raceid=29925&amp;status=results&amp;category=Hommes"/>
    <hyperlink ref="E31" r:id="rId56" display="https://www.sportstats.ca/display-results.xhtml?raceid=29925&amp;status=results&amp;category=Hommes"/>
    <hyperlink ref="B32" r:id="rId57" tooltip="Sélectionnez des athlètes pour les ajouter à la liste des athlètes a comparer, puis cliquer sur l’onglet Comparer." display="https://www.sportstats.ca/display-results.xhtml?raceid=29925&amp;status=results&amp;category=Hommes"/>
    <hyperlink ref="E32" r:id="rId58" display="https://www.sportstats.ca/display-results.xhtml?raceid=29925&amp;status=results&amp;category=Hommes"/>
    <hyperlink ref="B33" r:id="rId59" tooltip="Sélectionnez des athlètes pour les ajouter à la liste des athlètes a comparer, puis cliquer sur l’onglet Comparer." display="https://www.sportstats.ca/display-results.xhtml?raceid=29925&amp;status=results&amp;category=Hommes"/>
    <hyperlink ref="E33" r:id="rId60" display="https://www.sportstats.ca/display-results.xhtml?raceid=29925&amp;status=results&amp;category=Hommes"/>
    <hyperlink ref="B34" r:id="rId61" tooltip="Sélectionnez des athlètes pour les ajouter à la liste des athlètes a comparer, puis cliquer sur l’onglet Comparer." display="https://www.sportstats.ca/display-results.xhtml?raceid=29925&amp;status=results&amp;category=Hommes"/>
    <hyperlink ref="E34" r:id="rId62" display="https://www.sportstats.ca/display-results.xhtml?raceid=29925&amp;status=results&amp;category=Hommes"/>
    <hyperlink ref="B35" r:id="rId63" tooltip="Sélectionnez des athlètes pour les ajouter à la liste des athlètes a comparer, puis cliquer sur l’onglet Comparer." display="https://www.sportstats.ca/display-results.xhtml?raceid=29925&amp;status=results&amp;category=Hommes"/>
    <hyperlink ref="E35" r:id="rId64" display="https://www.sportstats.ca/display-results.xhtml?raceid=29925&amp;status=results&amp;category=Hommes"/>
    <hyperlink ref="B36" r:id="rId65" tooltip="Sélectionnez des athlètes pour les ajouter à la liste des athlètes a comparer, puis cliquer sur l’onglet Comparer." display="https://www.sportstats.ca/display-results.xhtml?raceid=29925&amp;status=results&amp;category=Hommes"/>
    <hyperlink ref="E36" r:id="rId66" display="https://www.sportstats.ca/display-results.xhtml?raceid=29925&amp;status=results&amp;category=Hommes"/>
    <hyperlink ref="B37" r:id="rId67" tooltip="Sélectionnez des athlètes pour les ajouter à la liste des athlètes a comparer, puis cliquer sur l’onglet Comparer." display="https://www.sportstats.ca/display-results.xhtml?raceid=29925&amp;status=results&amp;category=Hommes"/>
    <hyperlink ref="E37" r:id="rId68" display="https://www.sportstats.ca/display-results.xhtml?raceid=29925&amp;status=results&amp;category=Hommes"/>
    <hyperlink ref="B38" r:id="rId69" tooltip="Sélectionnez des athlètes pour les ajouter à la liste des athlètes a comparer, puis cliquer sur l’onglet Comparer." display="https://www.sportstats.ca/display-results.xhtml?raceid=29925&amp;status=results&amp;category=Hommes"/>
    <hyperlink ref="E38" r:id="rId70" display="https://www.sportstats.ca/display-results.xhtml?raceid=29925&amp;status=results&amp;category=Hommes"/>
    <hyperlink ref="B39" r:id="rId71" tooltip="Sélectionnez des athlètes pour les ajouter à la liste des athlètes a comparer, puis cliquer sur l’onglet Comparer." display="https://www.sportstats.ca/display-results.xhtml?raceid=29925&amp;status=results&amp;category=Hommes"/>
    <hyperlink ref="E39" r:id="rId72" display="https://www.sportstats.ca/display-results.xhtml?raceid=29925&amp;status=results&amp;category=Hommes"/>
    <hyperlink ref="B40" r:id="rId73" tooltip="Sélectionnez des athlètes pour les ajouter à la liste des athlètes a comparer, puis cliquer sur l’onglet Comparer." display="https://www.sportstats.ca/display-results.xhtml?raceid=29925&amp;status=results&amp;category=Hommes"/>
    <hyperlink ref="E40" r:id="rId74" display="https://www.sportstats.ca/display-results.xhtml?raceid=29925&amp;status=results&amp;category=Hommes"/>
  </hyperlinks>
  <pageMargins left="0.7" right="0.7" top="0.75" bottom="0.75" header="0.3" footer="0.3"/>
  <pageSetup orientation="portrait" verticalDpi="0" r:id="rId7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7"/>
  <sheetViews>
    <sheetView topLeftCell="A4" workbookViewId="0">
      <selection activeCell="C5" sqref="C5:D11"/>
    </sheetView>
  </sheetViews>
  <sheetFormatPr baseColWidth="10" defaultRowHeight="15" x14ac:dyDescent="0.25"/>
  <cols>
    <col min="4" max="4" width="36.28515625" customWidth="1"/>
  </cols>
  <sheetData>
    <row r="2" spans="1:12" ht="15.75" thickBot="1" x14ac:dyDescent="0.3"/>
    <row r="3" spans="1:12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2"/>
    </row>
    <row r="4" spans="1:12" x14ac:dyDescent="0.25">
      <c r="B4" s="34" t="s">
        <v>203</v>
      </c>
      <c r="C4" s="34" t="s">
        <v>1</v>
      </c>
      <c r="D4" s="34" t="s">
        <v>2</v>
      </c>
      <c r="E4" s="34" t="s">
        <v>3</v>
      </c>
      <c r="F4" s="34" t="s">
        <v>4</v>
      </c>
      <c r="G4" s="34" t="s">
        <v>5</v>
      </c>
      <c r="H4" s="34" t="s">
        <v>6</v>
      </c>
      <c r="I4" s="34" t="s">
        <v>7</v>
      </c>
      <c r="J4" s="34" t="s">
        <v>8</v>
      </c>
      <c r="K4" s="34" t="s">
        <v>9</v>
      </c>
      <c r="L4" s="36" t="s">
        <v>10</v>
      </c>
    </row>
    <row r="5" spans="1:12" x14ac:dyDescent="0.25">
      <c r="A5">
        <v>25</v>
      </c>
      <c r="B5" s="2"/>
      <c r="C5" s="3">
        <v>40</v>
      </c>
      <c r="D5" s="4" t="s">
        <v>178</v>
      </c>
      <c r="E5" s="3" t="s">
        <v>179</v>
      </c>
      <c r="F5" s="3">
        <v>12</v>
      </c>
      <c r="G5" s="3">
        <v>1</v>
      </c>
      <c r="H5" s="3">
        <v>1</v>
      </c>
      <c r="I5" s="5">
        <v>7.1643518518518514E-3</v>
      </c>
      <c r="J5" s="5">
        <v>2.2835648148148147E-2</v>
      </c>
      <c r="K5" s="5">
        <v>1.2361111111111113E-2</v>
      </c>
      <c r="L5" s="15" t="s">
        <v>180</v>
      </c>
    </row>
    <row r="6" spans="1:12" x14ac:dyDescent="0.25">
      <c r="A6">
        <v>20</v>
      </c>
      <c r="B6" s="6">
        <v>12</v>
      </c>
      <c r="C6" s="7">
        <v>42</v>
      </c>
      <c r="D6" s="8" t="s">
        <v>122</v>
      </c>
      <c r="E6" s="7" t="s">
        <v>179</v>
      </c>
      <c r="F6" s="7">
        <v>15</v>
      </c>
      <c r="G6" s="7">
        <v>2</v>
      </c>
      <c r="H6" s="7">
        <v>2</v>
      </c>
      <c r="I6" s="9">
        <v>7.4305555555555548E-3</v>
      </c>
      <c r="J6" s="9">
        <v>2.3333333333333334E-2</v>
      </c>
      <c r="K6" s="9">
        <v>1.2499999999999999E-2</v>
      </c>
      <c r="L6" s="17" t="s">
        <v>181</v>
      </c>
    </row>
    <row r="7" spans="1:12" x14ac:dyDescent="0.25">
      <c r="A7">
        <v>16</v>
      </c>
      <c r="B7" s="2">
        <v>10</v>
      </c>
      <c r="C7" s="3">
        <v>41</v>
      </c>
      <c r="D7" s="4" t="s">
        <v>182</v>
      </c>
      <c r="E7" s="3" t="s">
        <v>179</v>
      </c>
      <c r="F7" s="3">
        <v>17</v>
      </c>
      <c r="G7" s="3">
        <v>3</v>
      </c>
      <c r="H7" s="3">
        <v>3</v>
      </c>
      <c r="I7" s="5">
        <v>7.1527777777777787E-3</v>
      </c>
      <c r="J7" s="5">
        <v>2.3668981481481485E-2</v>
      </c>
      <c r="K7" s="5">
        <v>1.3043981481481483E-2</v>
      </c>
      <c r="L7" s="15" t="s">
        <v>183</v>
      </c>
    </row>
    <row r="8" spans="1:12" x14ac:dyDescent="0.25">
      <c r="A8">
        <v>13</v>
      </c>
      <c r="B8" s="6">
        <v>8</v>
      </c>
      <c r="C8" s="7">
        <v>48</v>
      </c>
      <c r="D8" s="8" t="s">
        <v>72</v>
      </c>
      <c r="E8" s="7" t="s">
        <v>184</v>
      </c>
      <c r="F8" s="7">
        <v>27</v>
      </c>
      <c r="G8" s="7">
        <v>4</v>
      </c>
      <c r="H8" s="7">
        <v>1</v>
      </c>
      <c r="I8" s="9">
        <v>7.3842592592592597E-3</v>
      </c>
      <c r="J8" s="9">
        <v>2.4513888888888887E-2</v>
      </c>
      <c r="K8" s="9">
        <v>1.3206018518518518E-2</v>
      </c>
      <c r="L8" s="17" t="s">
        <v>185</v>
      </c>
    </row>
    <row r="9" spans="1:12" x14ac:dyDescent="0.25">
      <c r="A9">
        <v>11</v>
      </c>
      <c r="B9" s="2">
        <v>7</v>
      </c>
      <c r="C9" s="3">
        <v>47</v>
      </c>
      <c r="D9" s="4" t="s">
        <v>128</v>
      </c>
      <c r="E9" s="3" t="s">
        <v>179</v>
      </c>
      <c r="F9" s="3">
        <v>30</v>
      </c>
      <c r="G9" s="3">
        <v>5</v>
      </c>
      <c r="H9" s="3">
        <v>4</v>
      </c>
      <c r="I9" s="5">
        <v>9.0046296296296298E-3</v>
      </c>
      <c r="J9" s="5">
        <v>2.4039351851851853E-2</v>
      </c>
      <c r="K9" s="5">
        <v>1.2685185185185183E-2</v>
      </c>
      <c r="L9" s="15" t="s">
        <v>186</v>
      </c>
    </row>
    <row r="10" spans="1:12" x14ac:dyDescent="0.25">
      <c r="A10">
        <v>10</v>
      </c>
      <c r="B10" s="6">
        <v>6</v>
      </c>
      <c r="C10" s="7">
        <v>52</v>
      </c>
      <c r="D10" s="8" t="s">
        <v>132</v>
      </c>
      <c r="E10" s="7" t="s">
        <v>179</v>
      </c>
      <c r="F10" s="7">
        <v>31</v>
      </c>
      <c r="G10" s="7">
        <v>6</v>
      </c>
      <c r="H10" s="7">
        <v>5</v>
      </c>
      <c r="I10" s="9">
        <v>7.4189814814814813E-3</v>
      </c>
      <c r="J10" s="9">
        <v>2.4583333333333332E-2</v>
      </c>
      <c r="K10" s="9">
        <v>1.3969907407407408E-2</v>
      </c>
      <c r="L10" s="17" t="s">
        <v>187</v>
      </c>
    </row>
    <row r="11" spans="1:12" x14ac:dyDescent="0.25">
      <c r="A11">
        <v>9</v>
      </c>
      <c r="B11" s="2">
        <v>5</v>
      </c>
      <c r="C11" s="3">
        <v>50</v>
      </c>
      <c r="D11" s="4" t="s">
        <v>76</v>
      </c>
      <c r="E11" s="3" t="s">
        <v>184</v>
      </c>
      <c r="F11" s="3">
        <v>32</v>
      </c>
      <c r="G11" s="3">
        <v>7</v>
      </c>
      <c r="H11" s="3">
        <v>2</v>
      </c>
      <c r="I11" s="5">
        <v>7.6504629629629631E-3</v>
      </c>
      <c r="J11" s="5">
        <v>2.4259259259259258E-2</v>
      </c>
      <c r="K11" s="5">
        <v>1.4351851851851852E-2</v>
      </c>
      <c r="L11" s="15" t="s">
        <v>188</v>
      </c>
    </row>
    <row r="12" spans="1:12" x14ac:dyDescent="0.25">
      <c r="A12">
        <v>8</v>
      </c>
      <c r="B12" s="6">
        <v>4</v>
      </c>
      <c r="C12" s="7">
        <v>60</v>
      </c>
      <c r="D12" s="8" t="s">
        <v>100</v>
      </c>
      <c r="E12" s="7" t="s">
        <v>184</v>
      </c>
      <c r="F12" s="7">
        <v>33</v>
      </c>
      <c r="G12" s="7">
        <v>8</v>
      </c>
      <c r="H12" s="7">
        <v>3</v>
      </c>
      <c r="I12" s="9">
        <v>7.4768518518518526E-3</v>
      </c>
      <c r="J12" s="9">
        <v>2.4386574074074074E-2</v>
      </c>
      <c r="K12" s="9">
        <v>1.4456018518518519E-2</v>
      </c>
      <c r="L12" s="17" t="s">
        <v>189</v>
      </c>
    </row>
    <row r="13" spans="1:12" x14ac:dyDescent="0.25">
      <c r="A13">
        <v>7</v>
      </c>
      <c r="B13" s="38">
        <v>3</v>
      </c>
      <c r="C13" s="3">
        <v>45</v>
      </c>
      <c r="D13" s="4" t="s">
        <v>126</v>
      </c>
      <c r="E13" s="3" t="s">
        <v>179</v>
      </c>
      <c r="F13" s="3">
        <v>35</v>
      </c>
      <c r="G13" s="3">
        <v>9</v>
      </c>
      <c r="H13" s="3">
        <v>6</v>
      </c>
      <c r="I13" s="5">
        <v>7.5462962962962966E-3</v>
      </c>
      <c r="J13" s="5">
        <v>2.4363425925925927E-2</v>
      </c>
      <c r="K13" s="5">
        <v>1.4976851851851852E-2</v>
      </c>
      <c r="L13" s="15" t="s">
        <v>190</v>
      </c>
    </row>
    <row r="14" spans="1:12" x14ac:dyDescent="0.25">
      <c r="A14">
        <v>6</v>
      </c>
      <c r="B14" s="38">
        <v>2</v>
      </c>
      <c r="C14" s="7">
        <v>58</v>
      </c>
      <c r="D14" s="8" t="s">
        <v>98</v>
      </c>
      <c r="E14" s="7" t="s">
        <v>184</v>
      </c>
      <c r="F14" s="7">
        <v>38</v>
      </c>
      <c r="G14" s="7">
        <v>10</v>
      </c>
      <c r="H14" s="7">
        <v>4</v>
      </c>
      <c r="I14" s="9">
        <v>7.6388888888888886E-3</v>
      </c>
      <c r="J14" s="9">
        <v>2.4212962962962964E-2</v>
      </c>
      <c r="K14" s="9">
        <v>1.6076388888888887E-2</v>
      </c>
      <c r="L14" s="17" t="s">
        <v>191</v>
      </c>
    </row>
    <row r="15" spans="1:12" x14ac:dyDescent="0.25">
      <c r="A15">
        <v>5</v>
      </c>
      <c r="B15" s="38">
        <v>1</v>
      </c>
      <c r="C15" s="3">
        <v>46</v>
      </c>
      <c r="D15" s="4" t="s">
        <v>70</v>
      </c>
      <c r="E15" s="3" t="s">
        <v>184</v>
      </c>
      <c r="F15" s="3">
        <v>40</v>
      </c>
      <c r="G15" s="3">
        <v>11</v>
      </c>
      <c r="H15" s="3">
        <v>5</v>
      </c>
      <c r="I15" s="5">
        <v>7.5000000000000006E-3</v>
      </c>
      <c r="J15" s="5">
        <v>2.4456018518518519E-2</v>
      </c>
      <c r="K15" s="5">
        <v>1.6203703703703703E-2</v>
      </c>
      <c r="L15" s="15" t="s">
        <v>192</v>
      </c>
    </row>
    <row r="16" spans="1:12" x14ac:dyDescent="0.25">
      <c r="A16">
        <v>4</v>
      </c>
      <c r="B16" s="6"/>
      <c r="C16" s="7">
        <v>49</v>
      </c>
      <c r="D16" s="8" t="s">
        <v>78</v>
      </c>
      <c r="E16" s="7" t="s">
        <v>184</v>
      </c>
      <c r="F16" s="7">
        <v>41</v>
      </c>
      <c r="G16" s="7">
        <v>12</v>
      </c>
      <c r="H16" s="7">
        <v>6</v>
      </c>
      <c r="I16" s="9">
        <v>7.789351851851852E-3</v>
      </c>
      <c r="J16" s="9">
        <v>2.6261574074074076E-2</v>
      </c>
      <c r="K16" s="9">
        <v>1.4490740740740742E-2</v>
      </c>
      <c r="L16" s="17" t="s">
        <v>193</v>
      </c>
    </row>
    <row r="17" spans="1:12" x14ac:dyDescent="0.25">
      <c r="A17">
        <v>3</v>
      </c>
      <c r="B17" s="2"/>
      <c r="C17" s="3">
        <v>43</v>
      </c>
      <c r="D17" s="4" t="s">
        <v>63</v>
      </c>
      <c r="E17" s="3" t="s">
        <v>184</v>
      </c>
      <c r="F17" s="3">
        <v>43</v>
      </c>
      <c r="G17" s="3">
        <v>13</v>
      </c>
      <c r="H17" s="3">
        <v>7</v>
      </c>
      <c r="I17" s="5">
        <v>7.8356481481481489E-3</v>
      </c>
      <c r="J17" s="5">
        <v>2.5405092592592594E-2</v>
      </c>
      <c r="K17" s="5">
        <v>1.6122685185185184E-2</v>
      </c>
      <c r="L17" s="15" t="s">
        <v>194</v>
      </c>
    </row>
    <row r="18" spans="1:12" x14ac:dyDescent="0.25">
      <c r="A18">
        <v>2</v>
      </c>
      <c r="B18" s="6"/>
      <c r="C18" s="7">
        <v>54</v>
      </c>
      <c r="D18" s="8" t="s">
        <v>84</v>
      </c>
      <c r="E18" s="7" t="s">
        <v>184</v>
      </c>
      <c r="F18" s="7">
        <v>44</v>
      </c>
      <c r="G18" s="7">
        <v>14</v>
      </c>
      <c r="H18" s="7">
        <v>8</v>
      </c>
      <c r="I18" s="9">
        <v>7.69675925925926E-3</v>
      </c>
      <c r="J18" s="9">
        <v>2.5567129629629634E-2</v>
      </c>
      <c r="K18" s="9">
        <v>1.622685185185185E-2</v>
      </c>
      <c r="L18" s="17" t="s">
        <v>195</v>
      </c>
    </row>
    <row r="19" spans="1:12" x14ac:dyDescent="0.25">
      <c r="A19">
        <v>1</v>
      </c>
      <c r="B19" s="2"/>
      <c r="C19" s="3">
        <v>51</v>
      </c>
      <c r="D19" s="4" t="s">
        <v>80</v>
      </c>
      <c r="E19" s="3" t="s">
        <v>184</v>
      </c>
      <c r="F19" s="3">
        <v>46</v>
      </c>
      <c r="G19" s="3">
        <v>15</v>
      </c>
      <c r="H19" s="3">
        <v>9</v>
      </c>
      <c r="I19" s="5">
        <v>8.1018518518518514E-3</v>
      </c>
      <c r="J19" s="5">
        <v>2.6006944444444447E-2</v>
      </c>
      <c r="K19" s="5">
        <v>1.7094907407407409E-2</v>
      </c>
      <c r="L19" s="15" t="s">
        <v>196</v>
      </c>
    </row>
    <row r="20" spans="1:12" x14ac:dyDescent="0.25">
      <c r="B20" s="6"/>
      <c r="C20" s="7">
        <v>55</v>
      </c>
      <c r="D20" s="8" t="s">
        <v>88</v>
      </c>
      <c r="E20" s="7" t="s">
        <v>184</v>
      </c>
      <c r="F20" s="7">
        <v>47</v>
      </c>
      <c r="G20" s="7">
        <v>16</v>
      </c>
      <c r="H20" s="7">
        <v>10</v>
      </c>
      <c r="I20" s="9">
        <v>9.0740740740740729E-3</v>
      </c>
      <c r="J20" s="9">
        <v>2.6875E-2</v>
      </c>
      <c r="K20" s="9">
        <v>1.5891203703703703E-2</v>
      </c>
      <c r="L20" s="17" t="s">
        <v>197</v>
      </c>
    </row>
    <row r="21" spans="1:12" x14ac:dyDescent="0.25">
      <c r="B21" s="2"/>
      <c r="C21" s="3">
        <v>53</v>
      </c>
      <c r="D21" s="4" t="s">
        <v>82</v>
      </c>
      <c r="E21" s="3" t="s">
        <v>184</v>
      </c>
      <c r="F21" s="3">
        <v>48</v>
      </c>
      <c r="G21" s="3">
        <v>17</v>
      </c>
      <c r="H21" s="3">
        <v>11</v>
      </c>
      <c r="I21" s="5">
        <v>7.6851851851851847E-3</v>
      </c>
      <c r="J21" s="5">
        <v>2.5740740740740745E-2</v>
      </c>
      <c r="K21" s="5">
        <v>1.9039351851851852E-2</v>
      </c>
      <c r="L21" s="15" t="s">
        <v>198</v>
      </c>
    </row>
    <row r="22" spans="1:12" x14ac:dyDescent="0.25">
      <c r="B22" s="6"/>
      <c r="C22" s="7">
        <v>57</v>
      </c>
      <c r="D22" s="8" t="s">
        <v>92</v>
      </c>
      <c r="E22" s="7" t="s">
        <v>184</v>
      </c>
      <c r="F22" s="7">
        <v>50</v>
      </c>
      <c r="G22" s="7">
        <v>18</v>
      </c>
      <c r="H22" s="7">
        <v>12</v>
      </c>
      <c r="I22" s="9">
        <v>8.2523148148148148E-3</v>
      </c>
      <c r="J22" s="9">
        <v>2.7627314814814813E-2</v>
      </c>
      <c r="K22" s="9">
        <v>1.6770833333333332E-2</v>
      </c>
      <c r="L22" s="17" t="s">
        <v>199</v>
      </c>
    </row>
    <row r="23" spans="1:12" x14ac:dyDescent="0.25">
      <c r="B23" s="2"/>
      <c r="C23" s="3">
        <v>62</v>
      </c>
      <c r="D23" s="4" t="s">
        <v>200</v>
      </c>
      <c r="E23" s="3" t="s">
        <v>184</v>
      </c>
      <c r="F23" s="3">
        <v>51</v>
      </c>
      <c r="G23" s="3">
        <v>19</v>
      </c>
      <c r="H23" s="3">
        <v>13</v>
      </c>
      <c r="I23" s="5">
        <v>8.0671296296296307E-3</v>
      </c>
      <c r="J23" s="5">
        <v>2.6203703703703705E-2</v>
      </c>
      <c r="K23" s="5">
        <v>2.0011574074074074E-2</v>
      </c>
      <c r="L23" s="15" t="s">
        <v>201</v>
      </c>
    </row>
    <row r="24" spans="1:12" x14ac:dyDescent="0.25">
      <c r="B24" s="6"/>
      <c r="C24" s="7">
        <v>59</v>
      </c>
      <c r="D24" s="8" t="s">
        <v>94</v>
      </c>
      <c r="E24" s="7" t="s">
        <v>184</v>
      </c>
      <c r="F24" s="7">
        <v>52</v>
      </c>
      <c r="G24" s="7">
        <v>20</v>
      </c>
      <c r="H24" s="7">
        <v>14</v>
      </c>
      <c r="I24" s="9">
        <v>8.1365740740740738E-3</v>
      </c>
      <c r="J24" s="9">
        <v>3.0092592592592591E-2</v>
      </c>
      <c r="K24" s="9">
        <v>1.6643518518518519E-2</v>
      </c>
      <c r="L24" s="17" t="s">
        <v>202</v>
      </c>
    </row>
    <row r="25" spans="1:12" x14ac:dyDescent="0.25">
      <c r="B25" s="2"/>
      <c r="C25" s="3">
        <v>61</v>
      </c>
      <c r="D25" s="4" t="s">
        <v>99</v>
      </c>
      <c r="E25" s="3" t="s">
        <v>184</v>
      </c>
      <c r="F25" s="3"/>
      <c r="G25" s="3"/>
      <c r="H25" s="3"/>
      <c r="I25" s="3"/>
      <c r="J25" s="3"/>
      <c r="K25" s="3"/>
      <c r="L25" s="15"/>
    </row>
    <row r="26" spans="1:12" x14ac:dyDescent="0.25">
      <c r="B26" s="6"/>
      <c r="C26" s="7">
        <v>44</v>
      </c>
      <c r="D26" s="8" t="s">
        <v>66</v>
      </c>
      <c r="E26" s="7" t="s">
        <v>184</v>
      </c>
      <c r="F26" s="7" t="s">
        <v>61</v>
      </c>
      <c r="G26" s="7"/>
      <c r="H26" s="7"/>
      <c r="I26" s="9">
        <v>7.3611111111111108E-3</v>
      </c>
      <c r="J26" s="7"/>
      <c r="K26" s="7"/>
      <c r="L26" s="17"/>
    </row>
    <row r="27" spans="1:12" ht="15.75" thickBot="1" x14ac:dyDescent="0.3">
      <c r="B27" s="19"/>
      <c r="C27" s="20">
        <v>56</v>
      </c>
      <c r="D27" s="21" t="s">
        <v>90</v>
      </c>
      <c r="E27" s="20" t="s">
        <v>184</v>
      </c>
      <c r="F27" s="20" t="s">
        <v>61</v>
      </c>
      <c r="G27" s="20"/>
      <c r="H27" s="20"/>
      <c r="I27" s="20"/>
      <c r="J27" s="20"/>
      <c r="K27" s="37"/>
      <c r="L27" s="23"/>
    </row>
  </sheetData>
  <hyperlinks>
    <hyperlink ref="D5" r:id="rId1" display="https://www.sportstats.ca/display-results.xhtml?raceid=29925&amp;status=results&amp;category=Femmes"/>
    <hyperlink ref="D6" r:id="rId2" display="https://www.sportstats.ca/display-results.xhtml?raceid=29925&amp;status=results&amp;category=Femmes"/>
    <hyperlink ref="D7" r:id="rId3" display="https://www.sportstats.ca/display-results.xhtml?raceid=29925&amp;status=results&amp;category=Femmes"/>
    <hyperlink ref="D8" r:id="rId4" display="https://www.sportstats.ca/display-results.xhtml?raceid=29925&amp;status=results&amp;category=Femmes"/>
    <hyperlink ref="D9" r:id="rId5" display="https://www.sportstats.ca/display-results.xhtml?raceid=29925&amp;status=results&amp;category=Femmes"/>
    <hyperlink ref="D10" r:id="rId6" display="https://www.sportstats.ca/display-results.xhtml?raceid=29925&amp;status=results&amp;category=Femmes"/>
    <hyperlink ref="D11" r:id="rId7" display="https://www.sportstats.ca/display-results.xhtml?raceid=29925&amp;status=results&amp;category=Femmes"/>
    <hyperlink ref="D12" r:id="rId8" display="https://www.sportstats.ca/display-results.xhtml?raceid=29925&amp;status=results&amp;category=Femmes"/>
    <hyperlink ref="D13" r:id="rId9" display="https://www.sportstats.ca/display-results.xhtml?raceid=29925&amp;status=results&amp;category=Femmes"/>
    <hyperlink ref="D14" r:id="rId10" display="https://www.sportstats.ca/display-results.xhtml?raceid=29925&amp;status=results&amp;category=Femmes"/>
    <hyperlink ref="D15" r:id="rId11" display="https://www.sportstats.ca/display-results.xhtml?raceid=29925&amp;status=results&amp;category=Femmes"/>
    <hyperlink ref="D16" r:id="rId12" display="https://www.sportstats.ca/display-results.xhtml?raceid=29925&amp;status=results&amp;category=Femmes"/>
    <hyperlink ref="D17" r:id="rId13" display="https://www.sportstats.ca/display-results.xhtml?raceid=29925&amp;status=results&amp;category=Femmes"/>
    <hyperlink ref="D18" r:id="rId14" display="https://www.sportstats.ca/display-results.xhtml?raceid=29925&amp;status=results&amp;category=Femmes"/>
    <hyperlink ref="D19" r:id="rId15" display="https://www.sportstats.ca/display-results.xhtml?raceid=29925&amp;status=results&amp;category=Femmes"/>
    <hyperlink ref="D20" r:id="rId16" display="https://www.sportstats.ca/display-results.xhtml?raceid=29925&amp;status=results&amp;category=Femmes"/>
    <hyperlink ref="D21" r:id="rId17" display="https://www.sportstats.ca/display-results.xhtml?raceid=29925&amp;status=results&amp;category=Femmes"/>
    <hyperlink ref="D22" r:id="rId18" display="https://www.sportstats.ca/display-results.xhtml?raceid=29925&amp;status=results&amp;category=Femmes"/>
    <hyperlink ref="D23" r:id="rId19" display="https://www.sportstats.ca/display-results.xhtml?raceid=29925&amp;status=results&amp;category=Femmes"/>
    <hyperlink ref="D24" r:id="rId20" display="https://www.sportstats.ca/display-results.xhtml?raceid=29925&amp;status=results&amp;category=Femmes"/>
    <hyperlink ref="D25" r:id="rId21" display="https://www.sportstats.ca/display-results.xhtml?raceid=29925&amp;status=results&amp;category=Femmes"/>
    <hyperlink ref="D26" r:id="rId22" display="https://www.sportstats.ca/display-results.xhtml?raceid=29925&amp;status=results&amp;category=Femmes"/>
    <hyperlink ref="D27" r:id="rId23" display="https://www.sportstats.ca/display-results.xhtml?raceid=29925&amp;status=results&amp;category=Femmes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workbookViewId="0">
      <selection activeCell="B4" sqref="B4:B24"/>
    </sheetView>
  </sheetViews>
  <sheetFormatPr baseColWidth="10" defaultRowHeight="15" x14ac:dyDescent="0.25"/>
  <cols>
    <col min="1" max="1" width="7" customWidth="1"/>
    <col min="3" max="3" width="9.7109375" customWidth="1"/>
    <col min="5" max="5" width="25" customWidth="1"/>
  </cols>
  <sheetData>
    <row r="2" spans="2:10" ht="15.75" thickBot="1" x14ac:dyDescent="0.3"/>
    <row r="3" spans="2:10" x14ac:dyDescent="0.25">
      <c r="B3" s="39" t="s">
        <v>0</v>
      </c>
      <c r="C3" s="40" t="s">
        <v>204</v>
      </c>
      <c r="D3" s="40" t="s">
        <v>1</v>
      </c>
      <c r="E3" s="40" t="s">
        <v>2</v>
      </c>
      <c r="F3" s="40" t="s">
        <v>4</v>
      </c>
      <c r="G3" s="40" t="s">
        <v>7</v>
      </c>
      <c r="H3" s="40" t="s">
        <v>8</v>
      </c>
      <c r="I3" s="40" t="s">
        <v>9</v>
      </c>
      <c r="J3" s="41" t="s">
        <v>10</v>
      </c>
    </row>
    <row r="4" spans="2:10" ht="15.75" thickBot="1" x14ac:dyDescent="0.3">
      <c r="B4" s="42">
        <v>30</v>
      </c>
      <c r="C4" s="2"/>
      <c r="D4" s="3">
        <v>353</v>
      </c>
      <c r="E4" s="4" t="s">
        <v>205</v>
      </c>
      <c r="F4" s="3">
        <v>1</v>
      </c>
      <c r="G4" s="5">
        <v>7.4189814814814813E-3</v>
      </c>
      <c r="H4" s="5">
        <v>2.0532407407407405E-2</v>
      </c>
      <c r="I4" s="5">
        <v>1.298611111111111E-2</v>
      </c>
      <c r="J4" s="15" t="s">
        <v>206</v>
      </c>
    </row>
    <row r="5" spans="2:10" ht="15.75" thickBot="1" x14ac:dyDescent="0.3">
      <c r="B5" s="42">
        <v>25</v>
      </c>
      <c r="C5" s="6"/>
      <c r="D5" s="7">
        <v>305</v>
      </c>
      <c r="E5" s="8" t="s">
        <v>207</v>
      </c>
      <c r="F5" s="7">
        <v>2</v>
      </c>
      <c r="G5" s="9">
        <v>7.8935185185185185E-3</v>
      </c>
      <c r="H5" s="9">
        <v>2.0706018518518519E-2</v>
      </c>
      <c r="I5" s="9">
        <v>1.306712962962963E-2</v>
      </c>
      <c r="J5" s="17" t="s">
        <v>208</v>
      </c>
    </row>
    <row r="6" spans="2:10" ht="15.75" thickBot="1" x14ac:dyDescent="0.3">
      <c r="B6" s="42">
        <v>21</v>
      </c>
      <c r="C6" s="2"/>
      <c r="D6" s="3">
        <v>445</v>
      </c>
      <c r="E6" s="4" t="s">
        <v>209</v>
      </c>
      <c r="F6" s="3">
        <v>3</v>
      </c>
      <c r="G6" s="5">
        <v>7.4074074074074068E-3</v>
      </c>
      <c r="H6" s="5">
        <v>2.0509259259259258E-2</v>
      </c>
      <c r="I6" s="5">
        <v>1.3877314814814815E-2</v>
      </c>
      <c r="J6" s="15" t="s">
        <v>210</v>
      </c>
    </row>
    <row r="7" spans="2:10" ht="15.75" thickBot="1" x14ac:dyDescent="0.3">
      <c r="B7" s="42">
        <v>18</v>
      </c>
      <c r="C7" s="6"/>
      <c r="D7" s="7">
        <v>320</v>
      </c>
      <c r="E7" s="8" t="s">
        <v>211</v>
      </c>
      <c r="F7" s="7">
        <v>4</v>
      </c>
      <c r="G7" s="9">
        <v>7.9166666666666673E-3</v>
      </c>
      <c r="H7" s="9">
        <v>2.0694444444444446E-2</v>
      </c>
      <c r="I7" s="9">
        <v>1.3414351851851851E-2</v>
      </c>
      <c r="J7" s="17" t="s">
        <v>212</v>
      </c>
    </row>
    <row r="8" spans="2:10" ht="15.75" thickBot="1" x14ac:dyDescent="0.3">
      <c r="B8" s="42">
        <v>16</v>
      </c>
      <c r="C8" s="2"/>
      <c r="D8" s="3">
        <v>315</v>
      </c>
      <c r="E8" s="4" t="s">
        <v>213</v>
      </c>
      <c r="F8" s="3">
        <v>5</v>
      </c>
      <c r="G8" s="5">
        <v>7.4652777777777781E-3</v>
      </c>
      <c r="H8" s="5">
        <v>2.1099537037037038E-2</v>
      </c>
      <c r="I8" s="5">
        <v>1.4201388888888888E-2</v>
      </c>
      <c r="J8" s="15" t="s">
        <v>214</v>
      </c>
    </row>
    <row r="9" spans="2:10" ht="30.75" thickBot="1" x14ac:dyDescent="0.3">
      <c r="B9" s="47">
        <v>15</v>
      </c>
      <c r="C9" s="6"/>
      <c r="D9" s="7">
        <v>322</v>
      </c>
      <c r="E9" s="8" t="s">
        <v>215</v>
      </c>
      <c r="F9" s="7">
        <v>6</v>
      </c>
      <c r="G9" s="9">
        <v>7.8472222222222224E-3</v>
      </c>
      <c r="H9" s="9">
        <v>2.0671296296296295E-2</v>
      </c>
      <c r="I9" s="9">
        <v>1.4386574074074072E-2</v>
      </c>
      <c r="J9" s="17" t="s">
        <v>216</v>
      </c>
    </row>
    <row r="10" spans="2:10" ht="15.75" thickBot="1" x14ac:dyDescent="0.3">
      <c r="B10" s="42">
        <v>14</v>
      </c>
      <c r="C10" s="2"/>
      <c r="D10" s="3">
        <v>335</v>
      </c>
      <c r="E10" s="4" t="s">
        <v>217</v>
      </c>
      <c r="F10" s="3">
        <v>7</v>
      </c>
      <c r="G10" s="5">
        <v>8.2523148148148148E-3</v>
      </c>
      <c r="H10" s="5">
        <v>2.0960648148148148E-2</v>
      </c>
      <c r="I10" s="5">
        <v>1.3900462962962962E-2</v>
      </c>
      <c r="J10" s="15" t="s">
        <v>218</v>
      </c>
    </row>
    <row r="11" spans="2:10" ht="15.75" thickBot="1" x14ac:dyDescent="0.3">
      <c r="B11" s="47">
        <v>13</v>
      </c>
      <c r="C11" s="6"/>
      <c r="D11" s="7">
        <v>301</v>
      </c>
      <c r="E11" s="8" t="s">
        <v>72</v>
      </c>
      <c r="F11" s="7">
        <v>8</v>
      </c>
      <c r="G11" s="9">
        <v>8.1249999999999985E-3</v>
      </c>
      <c r="H11" s="9">
        <v>2.1087962962962961E-2</v>
      </c>
      <c r="I11" s="9">
        <v>1.3981481481481482E-2</v>
      </c>
      <c r="J11" s="17" t="s">
        <v>219</v>
      </c>
    </row>
    <row r="12" spans="2:10" ht="15.75" thickBot="1" x14ac:dyDescent="0.3">
      <c r="B12" s="42">
        <v>12</v>
      </c>
      <c r="C12" s="2"/>
      <c r="D12" s="3">
        <v>344</v>
      </c>
      <c r="E12" s="4" t="s">
        <v>220</v>
      </c>
      <c r="F12" s="3">
        <v>9</v>
      </c>
      <c r="G12" s="5">
        <v>7.789351851851852E-3</v>
      </c>
      <c r="H12" s="5">
        <v>2.0752314814814814E-2</v>
      </c>
      <c r="I12" s="5">
        <v>1.4780092592592595E-2</v>
      </c>
      <c r="J12" s="15" t="s">
        <v>221</v>
      </c>
    </row>
    <row r="13" spans="2:10" ht="15.75" thickBot="1" x14ac:dyDescent="0.3">
      <c r="B13" s="42">
        <v>11</v>
      </c>
      <c r="C13" s="6"/>
      <c r="D13" s="7">
        <v>308</v>
      </c>
      <c r="E13" s="8" t="s">
        <v>222</v>
      </c>
      <c r="F13" s="7">
        <v>10</v>
      </c>
      <c r="G13" s="9">
        <v>8.1249999999999985E-3</v>
      </c>
      <c r="H13" s="9">
        <v>2.1111111111111108E-2</v>
      </c>
      <c r="I13" s="9">
        <v>1.4328703703703703E-2</v>
      </c>
      <c r="J13" s="17" t="s">
        <v>223</v>
      </c>
    </row>
    <row r="14" spans="2:10" ht="15.75" thickBot="1" x14ac:dyDescent="0.3">
      <c r="B14" s="42">
        <v>10</v>
      </c>
      <c r="C14" s="2"/>
      <c r="D14" s="3">
        <v>347</v>
      </c>
      <c r="E14" s="4" t="s">
        <v>224</v>
      </c>
      <c r="F14" s="3">
        <v>11</v>
      </c>
      <c r="G14" s="5">
        <v>8.3680555555555557E-3</v>
      </c>
      <c r="H14" s="5">
        <v>2.1412037037037035E-2</v>
      </c>
      <c r="I14" s="5">
        <v>1.3958333333333335E-2</v>
      </c>
      <c r="J14" s="15" t="s">
        <v>225</v>
      </c>
    </row>
    <row r="15" spans="2:10" ht="15.75" thickBot="1" x14ac:dyDescent="0.3">
      <c r="B15" s="42">
        <v>9</v>
      </c>
      <c r="C15" s="6"/>
      <c r="D15" s="7">
        <v>346</v>
      </c>
      <c r="E15" s="8" t="s">
        <v>226</v>
      </c>
      <c r="F15" s="7">
        <v>12</v>
      </c>
      <c r="G15" s="9">
        <v>8.2291666666666659E-3</v>
      </c>
      <c r="H15" s="9">
        <v>2.101851851851852E-2</v>
      </c>
      <c r="I15" s="9">
        <v>1.4641203703703703E-2</v>
      </c>
      <c r="J15" s="17" t="s">
        <v>227</v>
      </c>
    </row>
    <row r="16" spans="2:10" ht="15.75" thickBot="1" x14ac:dyDescent="0.3">
      <c r="B16" s="47">
        <v>8</v>
      </c>
      <c r="C16" s="2"/>
      <c r="D16" s="3">
        <v>312</v>
      </c>
      <c r="E16" s="4" t="s">
        <v>66</v>
      </c>
      <c r="F16" s="3">
        <v>13</v>
      </c>
      <c r="G16" s="5">
        <v>7.8703703703703713E-3</v>
      </c>
      <c r="H16" s="5">
        <v>2.0706018518518519E-2</v>
      </c>
      <c r="I16" s="5">
        <v>1.53125E-2</v>
      </c>
      <c r="J16" s="15" t="s">
        <v>228</v>
      </c>
    </row>
    <row r="17" spans="2:10" ht="15.75" thickBot="1" x14ac:dyDescent="0.3">
      <c r="B17" s="46">
        <v>7</v>
      </c>
      <c r="C17" s="6"/>
      <c r="D17" s="7">
        <v>357</v>
      </c>
      <c r="E17" s="8" t="s">
        <v>229</v>
      </c>
      <c r="F17" s="7">
        <v>14</v>
      </c>
      <c r="G17" s="9">
        <v>7.5347222222222213E-3</v>
      </c>
      <c r="H17" s="9">
        <v>2.1030092592592597E-2</v>
      </c>
      <c r="I17" s="9">
        <v>1.5659722222222224E-2</v>
      </c>
      <c r="J17" s="17" t="s">
        <v>230</v>
      </c>
    </row>
    <row r="18" spans="2:10" ht="15.75" thickBot="1" x14ac:dyDescent="0.3">
      <c r="B18" s="44"/>
      <c r="C18" s="2"/>
      <c r="D18" s="3">
        <v>342</v>
      </c>
      <c r="E18" s="4" t="s">
        <v>231</v>
      </c>
      <c r="F18" s="3">
        <v>15</v>
      </c>
      <c r="G18" s="5">
        <v>7.9282407407407409E-3</v>
      </c>
      <c r="H18" s="5">
        <v>2.1828703703703701E-2</v>
      </c>
      <c r="I18" s="5">
        <v>1.4432870370370372E-2</v>
      </c>
      <c r="J18" s="15" t="s">
        <v>232</v>
      </c>
    </row>
    <row r="19" spans="2:10" ht="15.75" thickBot="1" x14ac:dyDescent="0.3">
      <c r="B19" s="44">
        <v>6</v>
      </c>
      <c r="C19" s="6"/>
      <c r="D19" s="7">
        <v>323</v>
      </c>
      <c r="E19" s="8" t="s">
        <v>233</v>
      </c>
      <c r="F19" s="7">
        <v>16</v>
      </c>
      <c r="G19" s="9">
        <v>8.6342592592592599E-3</v>
      </c>
      <c r="H19" s="9">
        <v>2.1365740740740741E-2</v>
      </c>
      <c r="I19" s="9">
        <v>1.4374999999999999E-2</v>
      </c>
      <c r="J19" s="17" t="s">
        <v>234</v>
      </c>
    </row>
    <row r="20" spans="2:10" ht="15.75" thickBot="1" x14ac:dyDescent="0.3">
      <c r="B20" s="44">
        <v>5</v>
      </c>
      <c r="C20" s="2"/>
      <c r="D20" s="3">
        <v>325</v>
      </c>
      <c r="E20" s="4" t="s">
        <v>235</v>
      </c>
      <c r="F20" s="3">
        <v>17</v>
      </c>
      <c r="G20" s="5">
        <v>8.2291666666666659E-3</v>
      </c>
      <c r="H20" s="5">
        <v>2.1412037037037035E-2</v>
      </c>
      <c r="I20" s="5">
        <v>1.480324074074074E-2</v>
      </c>
      <c r="J20" s="15" t="s">
        <v>236</v>
      </c>
    </row>
    <row r="21" spans="2:10" ht="15.75" thickBot="1" x14ac:dyDescent="0.3">
      <c r="B21" s="44">
        <v>4</v>
      </c>
      <c r="C21" s="6"/>
      <c r="D21" s="7">
        <v>321</v>
      </c>
      <c r="E21" s="8" t="s">
        <v>63</v>
      </c>
      <c r="F21" s="7">
        <v>18</v>
      </c>
      <c r="G21" s="9">
        <v>8.564814814814815E-3</v>
      </c>
      <c r="H21" s="9">
        <v>2.1365740740740741E-2</v>
      </c>
      <c r="I21" s="9">
        <v>1.4884259259259259E-2</v>
      </c>
      <c r="J21" s="17" t="s">
        <v>237</v>
      </c>
    </row>
    <row r="22" spans="2:10" ht="15.75" thickBot="1" x14ac:dyDescent="0.3">
      <c r="B22" s="44">
        <v>3</v>
      </c>
      <c r="C22" s="2"/>
      <c r="D22" s="3">
        <v>341</v>
      </c>
      <c r="E22" s="4" t="s">
        <v>74</v>
      </c>
      <c r="F22" s="3">
        <v>19</v>
      </c>
      <c r="G22" s="5">
        <v>8.4837962962962966E-3</v>
      </c>
      <c r="H22" s="5">
        <v>2.2800925925925929E-2</v>
      </c>
      <c r="I22" s="5">
        <v>1.383101851851852E-2</v>
      </c>
      <c r="J22" s="15" t="s">
        <v>238</v>
      </c>
    </row>
    <row r="23" spans="2:10" ht="15.75" thickBot="1" x14ac:dyDescent="0.3">
      <c r="B23" s="44">
        <v>2</v>
      </c>
      <c r="C23" s="6"/>
      <c r="D23" s="7">
        <v>303</v>
      </c>
      <c r="E23" s="8" t="s">
        <v>70</v>
      </c>
      <c r="F23" s="7">
        <v>20</v>
      </c>
      <c r="G23" s="9">
        <v>8.1018518518518514E-3</v>
      </c>
      <c r="H23" s="9">
        <v>2.1099537037037038E-2</v>
      </c>
      <c r="I23" s="9">
        <v>1.621527777777778E-2</v>
      </c>
      <c r="J23" s="17" t="s">
        <v>239</v>
      </c>
    </row>
    <row r="24" spans="2:10" ht="15.75" thickBot="1" x14ac:dyDescent="0.3">
      <c r="B24" s="45">
        <v>1</v>
      </c>
      <c r="C24" s="19"/>
      <c r="D24" s="20">
        <v>336</v>
      </c>
      <c r="E24" s="21" t="s">
        <v>240</v>
      </c>
      <c r="F24" s="20">
        <v>21</v>
      </c>
      <c r="G24" s="22">
        <v>8.2754629629629619E-3</v>
      </c>
      <c r="H24" s="22">
        <v>2.1516203703703704E-2</v>
      </c>
      <c r="I24" s="22">
        <v>1.577546296296296E-2</v>
      </c>
      <c r="J24" s="33" t="s">
        <v>241</v>
      </c>
    </row>
  </sheetData>
  <hyperlinks>
    <hyperlink ref="E4" r:id="rId1" display="https://www.sportstats.ca/display-results.xhtml?raceid=40218"/>
    <hyperlink ref="E5" r:id="rId2" display="https://www.sportstats.ca/display-results.xhtml?raceid=40218"/>
    <hyperlink ref="E6" r:id="rId3" display="https://www.sportstats.ca/display-results.xhtml?raceid=40218"/>
    <hyperlink ref="E7" r:id="rId4" display="https://www.sportstats.ca/display-results.xhtml?raceid=40218"/>
    <hyperlink ref="E8" r:id="rId5" display="https://www.sportstats.ca/display-results.xhtml?raceid=40218"/>
    <hyperlink ref="E9" r:id="rId6" display="https://www.sportstats.ca/display-results.xhtml?raceid=40218"/>
    <hyperlink ref="E10" r:id="rId7" display="https://www.sportstats.ca/display-results.xhtml?raceid=40218"/>
    <hyperlink ref="E11" r:id="rId8" display="https://www.sportstats.ca/display-results.xhtml?raceid=40218"/>
    <hyperlink ref="E12" r:id="rId9" display="https://www.sportstats.ca/display-results.xhtml?raceid=40218"/>
    <hyperlink ref="E13" r:id="rId10" display="https://www.sportstats.ca/display-results.xhtml?raceid=40218"/>
    <hyperlink ref="E14" r:id="rId11" display="https://www.sportstats.ca/display-results.xhtml?raceid=40218"/>
    <hyperlink ref="E15" r:id="rId12" display="https://www.sportstats.ca/display-results.xhtml?raceid=40218"/>
    <hyperlink ref="E16" r:id="rId13" display="https://www.sportstats.ca/display-results.xhtml?raceid=40218"/>
    <hyperlink ref="E17" r:id="rId14" display="https://www.sportstats.ca/display-results.xhtml?raceid=40218"/>
    <hyperlink ref="E18" r:id="rId15" display="https://www.sportstats.ca/display-results.xhtml?raceid=40218"/>
    <hyperlink ref="E19" r:id="rId16" display="https://www.sportstats.ca/display-results.xhtml?raceid=40218"/>
    <hyperlink ref="E20" r:id="rId17" display="https://www.sportstats.ca/display-results.xhtml?raceid=40218"/>
    <hyperlink ref="E21" r:id="rId18" display="https://www.sportstats.ca/display-results.xhtml?raceid=40218"/>
    <hyperlink ref="E22" r:id="rId19" display="https://www.sportstats.ca/display-results.xhtml?raceid=40218"/>
    <hyperlink ref="E23" r:id="rId20" display="https://www.sportstats.ca/display-results.xhtml?raceid=40218"/>
    <hyperlink ref="E24" r:id="rId21" display="https://www.sportstats.ca/display-results.xhtml?raceid=40218"/>
  </hyperlinks>
  <pageMargins left="0.7" right="0.7" top="0.75" bottom="0.75" header="0.3" footer="0.3"/>
  <pageSetup orientation="landscape" r:id="rId2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2" workbookViewId="0">
      <selection activeCell="K19" sqref="K19"/>
    </sheetView>
  </sheetViews>
  <sheetFormatPr baseColWidth="10" defaultRowHeight="15" x14ac:dyDescent="0.25"/>
  <cols>
    <col min="2" max="2" width="8.28515625" customWidth="1"/>
    <col min="4" max="4" width="29.7109375" customWidth="1"/>
    <col min="5" max="5" width="10.140625" customWidth="1"/>
  </cols>
  <sheetData>
    <row r="1" spans="1:9" ht="15.75" thickBot="1" x14ac:dyDescent="0.3"/>
    <row r="2" spans="1:9" x14ac:dyDescent="0.25">
      <c r="A2" s="39" t="s">
        <v>0</v>
      </c>
      <c r="B2" s="40" t="s">
        <v>204</v>
      </c>
      <c r="C2" s="40" t="s">
        <v>1</v>
      </c>
      <c r="D2" s="40" t="s">
        <v>2</v>
      </c>
      <c r="E2" s="40" t="s">
        <v>4</v>
      </c>
      <c r="F2" s="40" t="s">
        <v>7</v>
      </c>
      <c r="G2" s="40" t="s">
        <v>8</v>
      </c>
      <c r="H2" s="40" t="s">
        <v>9</v>
      </c>
      <c r="I2" s="41" t="s">
        <v>10</v>
      </c>
    </row>
    <row r="3" spans="1:9" ht="15.75" thickBot="1" x14ac:dyDescent="0.3">
      <c r="A3" s="47">
        <v>30</v>
      </c>
      <c r="B3" s="2"/>
      <c r="C3" s="3">
        <v>239</v>
      </c>
      <c r="D3" s="4" t="s">
        <v>242</v>
      </c>
      <c r="E3" s="3">
        <v>1</v>
      </c>
      <c r="F3" s="5">
        <v>6.9560185185185185E-3</v>
      </c>
      <c r="G3" s="5">
        <v>1.8680555555555554E-2</v>
      </c>
      <c r="H3" s="5">
        <v>1.1030092592592591E-2</v>
      </c>
      <c r="I3" s="15" t="s">
        <v>243</v>
      </c>
    </row>
    <row r="4" spans="1:9" ht="15.75" thickBot="1" x14ac:dyDescent="0.3">
      <c r="A4" s="46">
        <v>25</v>
      </c>
      <c r="B4" s="6"/>
      <c r="C4" s="7">
        <v>231</v>
      </c>
      <c r="D4" s="8" t="s">
        <v>244</v>
      </c>
      <c r="E4" s="7">
        <v>2</v>
      </c>
      <c r="F4" s="9">
        <v>6.782407407407408E-3</v>
      </c>
      <c r="G4" s="9">
        <v>1.8842592592592591E-2</v>
      </c>
      <c r="H4" s="9">
        <v>1.1203703703703704E-2</v>
      </c>
      <c r="I4" s="17" t="s">
        <v>245</v>
      </c>
    </row>
    <row r="5" spans="1:9" ht="15.75" thickBot="1" x14ac:dyDescent="0.3">
      <c r="A5" s="46">
        <v>21</v>
      </c>
      <c r="B5" s="2"/>
      <c r="C5" s="3">
        <v>250</v>
      </c>
      <c r="D5" s="4" t="s">
        <v>246</v>
      </c>
      <c r="E5" s="3">
        <v>3</v>
      </c>
      <c r="F5" s="5">
        <v>7.083333333333333E-3</v>
      </c>
      <c r="G5" s="5">
        <v>1.8564814814814815E-2</v>
      </c>
      <c r="H5" s="5">
        <v>1.1331018518518518E-2</v>
      </c>
      <c r="I5" s="15" t="s">
        <v>247</v>
      </c>
    </row>
    <row r="6" spans="1:9" ht="15.75" thickBot="1" x14ac:dyDescent="0.3">
      <c r="A6" s="46">
        <v>18</v>
      </c>
      <c r="B6" s="6"/>
      <c r="C6" s="7">
        <v>225</v>
      </c>
      <c r="D6" s="8" t="s">
        <v>248</v>
      </c>
      <c r="E6" s="7">
        <v>4</v>
      </c>
      <c r="F6" s="9">
        <v>6.828703703703704E-3</v>
      </c>
      <c r="G6" s="9">
        <v>1.8854166666666665E-2</v>
      </c>
      <c r="H6" s="9">
        <v>1.1840277777777778E-2</v>
      </c>
      <c r="I6" s="17" t="s">
        <v>249</v>
      </c>
    </row>
    <row r="7" spans="1:9" ht="15.75" thickBot="1" x14ac:dyDescent="0.3">
      <c r="A7" s="46">
        <v>16</v>
      </c>
      <c r="B7" s="2"/>
      <c r="C7" s="3">
        <v>267</v>
      </c>
      <c r="D7" s="4" t="s">
        <v>250</v>
      </c>
      <c r="E7" s="3">
        <v>5</v>
      </c>
      <c r="F7" s="5">
        <v>6.8055555555555569E-3</v>
      </c>
      <c r="G7" s="5">
        <v>1.8900462962962963E-2</v>
      </c>
      <c r="H7" s="5">
        <v>1.1932870370370371E-2</v>
      </c>
      <c r="I7" s="15" t="s">
        <v>251</v>
      </c>
    </row>
    <row r="8" spans="1:9" ht="15.75" thickBot="1" x14ac:dyDescent="0.3">
      <c r="A8" s="46">
        <v>15</v>
      </c>
      <c r="B8" s="6"/>
      <c r="C8" s="7">
        <v>246</v>
      </c>
      <c r="D8" s="8" t="s">
        <v>252</v>
      </c>
      <c r="E8" s="7">
        <v>6</v>
      </c>
      <c r="F8" s="9">
        <v>7.083333333333333E-3</v>
      </c>
      <c r="G8" s="9">
        <v>1.8634259259259257E-2</v>
      </c>
      <c r="H8" s="9">
        <v>1.2025462962962962E-2</v>
      </c>
      <c r="I8" s="17" t="s">
        <v>253</v>
      </c>
    </row>
    <row r="9" spans="1:9" ht="15.75" thickBot="1" x14ac:dyDescent="0.3">
      <c r="A9" s="46">
        <v>14</v>
      </c>
      <c r="B9" s="2"/>
      <c r="C9" s="3">
        <v>233</v>
      </c>
      <c r="D9" s="4" t="s">
        <v>254</v>
      </c>
      <c r="E9" s="3">
        <v>7</v>
      </c>
      <c r="F9" s="5">
        <v>7.7314814814814815E-3</v>
      </c>
      <c r="G9" s="5">
        <v>1.834490740740741E-2</v>
      </c>
      <c r="H9" s="5">
        <v>1.1666666666666667E-2</v>
      </c>
      <c r="I9" s="15" t="s">
        <v>255</v>
      </c>
    </row>
    <row r="10" spans="1:9" x14ac:dyDescent="0.25">
      <c r="A10" s="48"/>
      <c r="B10" s="6"/>
      <c r="C10" s="7">
        <v>266</v>
      </c>
      <c r="D10" s="8" t="s">
        <v>256</v>
      </c>
      <c r="E10" s="7">
        <v>8</v>
      </c>
      <c r="F10" s="9">
        <v>7.1296296296296307E-3</v>
      </c>
      <c r="G10" s="9">
        <v>1.8530092592592595E-2</v>
      </c>
      <c r="H10" s="9">
        <v>1.2175925925925929E-2</v>
      </c>
      <c r="I10" s="17" t="s">
        <v>257</v>
      </c>
    </row>
    <row r="11" spans="1:9" ht="15.75" thickBot="1" x14ac:dyDescent="0.3">
      <c r="A11" s="46">
        <v>13</v>
      </c>
      <c r="B11" s="2"/>
      <c r="C11" s="3">
        <v>257</v>
      </c>
      <c r="D11" s="4" t="s">
        <v>258</v>
      </c>
      <c r="E11" s="3">
        <v>9</v>
      </c>
      <c r="F11" s="5">
        <v>7.7662037037037031E-3</v>
      </c>
      <c r="G11" s="5">
        <v>1.8252314814814815E-2</v>
      </c>
      <c r="H11" s="5">
        <v>1.2002314814814815E-2</v>
      </c>
      <c r="I11" s="15" t="s">
        <v>259</v>
      </c>
    </row>
    <row r="12" spans="1:9" ht="15.75" thickBot="1" x14ac:dyDescent="0.3">
      <c r="A12" s="46">
        <v>12</v>
      </c>
      <c r="B12" s="6"/>
      <c r="C12" s="7">
        <v>237</v>
      </c>
      <c r="D12" s="8" t="s">
        <v>260</v>
      </c>
      <c r="E12" s="7">
        <v>10</v>
      </c>
      <c r="F12" s="9">
        <v>7.69675925925926E-3</v>
      </c>
      <c r="G12" s="9">
        <v>1.832175925925926E-2</v>
      </c>
      <c r="H12" s="9">
        <v>1.1990740740740739E-2</v>
      </c>
      <c r="I12" s="17" t="s">
        <v>261</v>
      </c>
    </row>
    <row r="13" spans="1:9" ht="15.75" thickBot="1" x14ac:dyDescent="0.3">
      <c r="A13" s="46">
        <v>11</v>
      </c>
      <c r="B13" s="2"/>
      <c r="C13" s="3">
        <v>254</v>
      </c>
      <c r="D13" s="4" t="s">
        <v>262</v>
      </c>
      <c r="E13" s="3">
        <v>11</v>
      </c>
      <c r="F13" s="5">
        <v>7.0717592592592594E-3</v>
      </c>
      <c r="G13" s="5">
        <v>1.861111111111111E-2</v>
      </c>
      <c r="H13" s="5">
        <v>1.2372685185185186E-2</v>
      </c>
      <c r="I13" s="15" t="s">
        <v>263</v>
      </c>
    </row>
    <row r="14" spans="1:9" ht="15.75" thickBot="1" x14ac:dyDescent="0.3">
      <c r="A14" s="47">
        <v>10</v>
      </c>
      <c r="B14" s="6"/>
      <c r="C14" s="7">
        <v>228</v>
      </c>
      <c r="D14" s="8" t="s">
        <v>36</v>
      </c>
      <c r="E14" s="7">
        <v>12</v>
      </c>
      <c r="F14" s="9">
        <v>7.743055555555556E-3</v>
      </c>
      <c r="G14" s="9">
        <v>1.832175925925926E-2</v>
      </c>
      <c r="H14" s="9">
        <v>1.2175925925925929E-2</v>
      </c>
      <c r="I14" s="17" t="s">
        <v>264</v>
      </c>
    </row>
    <row r="15" spans="1:9" ht="15.75" thickBot="1" x14ac:dyDescent="0.3">
      <c r="A15" s="47">
        <v>9</v>
      </c>
      <c r="B15" s="2"/>
      <c r="C15" s="3">
        <v>251</v>
      </c>
      <c r="D15" s="4" t="s">
        <v>62</v>
      </c>
      <c r="E15" s="3">
        <v>13</v>
      </c>
      <c r="F15" s="5">
        <v>7.8009259259259256E-3</v>
      </c>
      <c r="G15" s="5">
        <v>1.8275462962962962E-2</v>
      </c>
      <c r="H15" s="5">
        <v>1.2256944444444444E-2</v>
      </c>
      <c r="I15" s="15" t="s">
        <v>265</v>
      </c>
    </row>
    <row r="16" spans="1:9" ht="15.75" thickBot="1" x14ac:dyDescent="0.3">
      <c r="A16" s="46">
        <v>8</v>
      </c>
      <c r="B16" s="6"/>
      <c r="C16" s="7">
        <v>214</v>
      </c>
      <c r="D16" s="8" t="s">
        <v>14</v>
      </c>
      <c r="E16" s="7">
        <v>14</v>
      </c>
      <c r="F16" s="9">
        <v>7.7314814814814815E-3</v>
      </c>
      <c r="G16" s="9">
        <v>1.8310185185185186E-2</v>
      </c>
      <c r="H16" s="9">
        <v>1.2337962962962962E-2</v>
      </c>
      <c r="I16" s="17" t="s">
        <v>266</v>
      </c>
    </row>
    <row r="17" spans="1:9" ht="15.75" thickBot="1" x14ac:dyDescent="0.3">
      <c r="A17" s="46">
        <v>7</v>
      </c>
      <c r="B17" s="2"/>
      <c r="C17" s="3">
        <v>253</v>
      </c>
      <c r="D17" s="4" t="s">
        <v>267</v>
      </c>
      <c r="E17" s="3">
        <v>15</v>
      </c>
      <c r="F17" s="5">
        <v>7.106481481481481E-3</v>
      </c>
      <c r="G17" s="5">
        <v>1.8587962962962962E-2</v>
      </c>
      <c r="H17" s="5">
        <v>1.2812499999999999E-2</v>
      </c>
      <c r="I17" s="15" t="s">
        <v>268</v>
      </c>
    </row>
    <row r="18" spans="1:9" ht="15.75" thickBot="1" x14ac:dyDescent="0.3">
      <c r="A18" s="46">
        <v>6</v>
      </c>
      <c r="B18" s="6"/>
      <c r="C18" s="7">
        <v>226</v>
      </c>
      <c r="D18" s="8" t="s">
        <v>269</v>
      </c>
      <c r="E18" s="7">
        <v>16</v>
      </c>
      <c r="F18" s="9">
        <v>7.1412037037037043E-3</v>
      </c>
      <c r="G18" s="9">
        <v>1.8576388888888889E-2</v>
      </c>
      <c r="H18" s="9">
        <v>1.2777777777777777E-2</v>
      </c>
      <c r="I18" s="17" t="s">
        <v>270</v>
      </c>
    </row>
    <row r="19" spans="1:9" ht="15.75" thickBot="1" x14ac:dyDescent="0.3">
      <c r="A19" s="46">
        <v>5</v>
      </c>
      <c r="B19" s="2"/>
      <c r="C19" s="3">
        <v>210</v>
      </c>
      <c r="D19" s="4" t="s">
        <v>271</v>
      </c>
      <c r="E19" s="3">
        <v>17</v>
      </c>
      <c r="F19" s="5">
        <v>7.1412037037037043E-3</v>
      </c>
      <c r="G19" s="5">
        <v>1.8599537037037036E-2</v>
      </c>
      <c r="H19" s="5">
        <v>1.283564814814815E-2</v>
      </c>
      <c r="I19" s="15" t="s">
        <v>272</v>
      </c>
    </row>
    <row r="20" spans="1:9" ht="15.75" thickBot="1" x14ac:dyDescent="0.3">
      <c r="A20" s="47">
        <v>4</v>
      </c>
      <c r="B20" s="6"/>
      <c r="C20" s="7">
        <v>209</v>
      </c>
      <c r="D20" s="8" t="s">
        <v>16</v>
      </c>
      <c r="E20" s="7">
        <v>18</v>
      </c>
      <c r="F20" s="9">
        <v>7.6388888888888886E-3</v>
      </c>
      <c r="G20" s="9">
        <v>1.8437499999999999E-2</v>
      </c>
      <c r="H20" s="9">
        <v>1.2442129629629629E-2</v>
      </c>
      <c r="I20" s="17" t="s">
        <v>273</v>
      </c>
    </row>
    <row r="21" spans="1:9" ht="15.75" thickBot="1" x14ac:dyDescent="0.3">
      <c r="A21" s="46">
        <v>3</v>
      </c>
      <c r="B21" s="2"/>
      <c r="C21" s="3">
        <v>272</v>
      </c>
      <c r="D21" s="4" t="s">
        <v>274</v>
      </c>
      <c r="E21" s="3">
        <v>19</v>
      </c>
      <c r="F21" s="5">
        <v>7.3263888888888892E-3</v>
      </c>
      <c r="G21" s="5">
        <v>1.8703703703703705E-2</v>
      </c>
      <c r="H21" s="5">
        <v>1.2465277777777777E-2</v>
      </c>
      <c r="I21" s="15" t="s">
        <v>275</v>
      </c>
    </row>
    <row r="22" spans="1:9" ht="15.75" thickBot="1" x14ac:dyDescent="0.3">
      <c r="A22" s="46">
        <v>2</v>
      </c>
      <c r="B22" s="6"/>
      <c r="C22" s="7">
        <v>206</v>
      </c>
      <c r="D22" s="8" t="s">
        <v>276</v>
      </c>
      <c r="E22" s="7">
        <v>20</v>
      </c>
      <c r="F22" s="9">
        <v>7.5347222222222213E-3</v>
      </c>
      <c r="G22" s="9">
        <v>1.8460648148148146E-2</v>
      </c>
      <c r="H22" s="9">
        <v>1.2534722222222223E-2</v>
      </c>
      <c r="I22" s="17" t="s">
        <v>277</v>
      </c>
    </row>
    <row r="23" spans="1:9" x14ac:dyDescent="0.25">
      <c r="A23" s="49">
        <v>1</v>
      </c>
      <c r="B23" s="2"/>
      <c r="C23" s="3">
        <v>241</v>
      </c>
      <c r="D23" s="4" t="s">
        <v>18</v>
      </c>
      <c r="E23" s="3">
        <v>21</v>
      </c>
      <c r="F23" s="5">
        <v>7.8703703703703713E-3</v>
      </c>
      <c r="G23" s="5">
        <v>1.9305555555555555E-2</v>
      </c>
      <c r="H23" s="5">
        <v>1.1921296296296298E-2</v>
      </c>
      <c r="I23" s="15" t="s">
        <v>278</v>
      </c>
    </row>
    <row r="24" spans="1:9" x14ac:dyDescent="0.25">
      <c r="B24" s="6"/>
      <c r="C24" s="7">
        <v>242</v>
      </c>
      <c r="D24" s="8" t="s">
        <v>279</v>
      </c>
      <c r="E24" s="7">
        <v>22</v>
      </c>
      <c r="F24" s="9">
        <v>7.1643518518518514E-3</v>
      </c>
      <c r="G24" s="9">
        <v>1.8553240740740742E-2</v>
      </c>
      <c r="H24" s="9">
        <v>1.3414351851851851E-2</v>
      </c>
      <c r="I24" s="17" t="s">
        <v>280</v>
      </c>
    </row>
    <row r="25" spans="1:9" ht="15.75" thickBot="1" x14ac:dyDescent="0.3">
      <c r="A25" s="18"/>
      <c r="B25" s="19"/>
      <c r="C25" s="20">
        <v>263</v>
      </c>
      <c r="D25" s="21" t="s">
        <v>22</v>
      </c>
      <c r="E25" s="20">
        <v>23</v>
      </c>
      <c r="F25" s="22">
        <v>7.5810185185185182E-3</v>
      </c>
      <c r="G25" s="22">
        <v>1.8449074074074073E-2</v>
      </c>
      <c r="H25" s="22">
        <v>1.3206018518518518E-2</v>
      </c>
      <c r="I25" s="33" t="s">
        <v>281</v>
      </c>
    </row>
  </sheetData>
  <hyperlinks>
    <hyperlink ref="D3" r:id="rId1" display="https://www.sportstats.ca/display-results.xhtml?raceid=40219"/>
    <hyperlink ref="D4" r:id="rId2" display="https://www.sportstats.ca/display-results.xhtml?raceid=40219"/>
    <hyperlink ref="D5" r:id="rId3" display="https://www.sportstats.ca/display-results.xhtml?raceid=40219"/>
    <hyperlink ref="D6" r:id="rId4" display="https://www.sportstats.ca/display-results.xhtml?raceid=40219"/>
    <hyperlink ref="D7" r:id="rId5" display="https://www.sportstats.ca/display-results.xhtml?raceid=40219"/>
    <hyperlink ref="D8" r:id="rId6" display="https://www.sportstats.ca/display-results.xhtml?raceid=40219"/>
    <hyperlink ref="D9" r:id="rId7" display="https://www.sportstats.ca/display-results.xhtml?raceid=40219"/>
    <hyperlink ref="D10" r:id="rId8" display="https://www.sportstats.ca/display-results.xhtml?raceid=40219"/>
    <hyperlink ref="D11" r:id="rId9" display="https://www.sportstats.ca/display-results.xhtml?raceid=40219"/>
    <hyperlink ref="D12" r:id="rId10" display="https://www.sportstats.ca/display-results.xhtml?raceid=40219"/>
    <hyperlink ref="D13" r:id="rId11" display="https://www.sportstats.ca/display-results.xhtml?raceid=40219"/>
    <hyperlink ref="D14" r:id="rId12" display="https://www.sportstats.ca/display-results.xhtml?raceid=40219"/>
    <hyperlink ref="D15" r:id="rId13" display="https://www.sportstats.ca/display-results.xhtml?raceid=40219"/>
    <hyperlink ref="D16" r:id="rId14" display="https://www.sportstats.ca/display-results.xhtml?raceid=40219"/>
    <hyperlink ref="D17" r:id="rId15" display="https://www.sportstats.ca/display-results.xhtml?raceid=40219"/>
    <hyperlink ref="D18" r:id="rId16" display="https://www.sportstats.ca/display-results.xhtml?raceid=40219"/>
    <hyperlink ref="D19" r:id="rId17" display="https://www.sportstats.ca/display-results.xhtml?raceid=40219"/>
    <hyperlink ref="D20" r:id="rId18" display="https://www.sportstats.ca/display-results.xhtml?raceid=40219"/>
    <hyperlink ref="D21" r:id="rId19" display="https://www.sportstats.ca/display-results.xhtml?raceid=40219"/>
    <hyperlink ref="D22" r:id="rId20" display="https://www.sportstats.ca/display-results.xhtml?raceid=40219"/>
    <hyperlink ref="D23" r:id="rId21" display="https://www.sportstats.ca/display-results.xhtml?raceid=40219"/>
    <hyperlink ref="D24" r:id="rId22" display="https://www.sportstats.ca/display-results.xhtml?raceid=40219"/>
    <hyperlink ref="A25" r:id="rId23" tooltip="Sélectionnez des athlètes pour les ajouter à la liste des athlètes a comparer, puis cliquer sur l’onglet Comparer." display="https://www.sportstats.ca/display-results.xhtml?raceid=40219"/>
    <hyperlink ref="D25" r:id="rId24" display="https://www.sportstats.ca/display-results.xhtml?raceid=40219"/>
  </hyperlinks>
  <pageMargins left="0.7" right="0.7" top="0.75" bottom="0.75" header="0.3" footer="0.3"/>
  <pageSetup orientation="landscape" r:id="rId2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6"/>
  <sheetViews>
    <sheetView workbookViewId="0">
      <selection activeCell="I19" sqref="I19"/>
    </sheetView>
  </sheetViews>
  <sheetFormatPr baseColWidth="10" defaultRowHeight="15" x14ac:dyDescent="0.25"/>
  <cols>
    <col min="5" max="5" width="34.85546875" customWidth="1"/>
  </cols>
  <sheetData>
    <row r="1" spans="2:11" ht="15.75" thickBot="1" x14ac:dyDescent="0.3"/>
    <row r="2" spans="2:11" x14ac:dyDescent="0.25">
      <c r="B2" s="39" t="s">
        <v>0</v>
      </c>
      <c r="C2" s="40" t="s">
        <v>204</v>
      </c>
      <c r="D2" s="40" t="s">
        <v>1</v>
      </c>
      <c r="E2" s="40" t="s">
        <v>2</v>
      </c>
      <c r="F2" s="40" t="s">
        <v>282</v>
      </c>
      <c r="G2" s="40" t="s">
        <v>4</v>
      </c>
      <c r="H2" s="40" t="s">
        <v>337</v>
      </c>
      <c r="I2" s="40" t="s">
        <v>8</v>
      </c>
      <c r="J2" s="40" t="s">
        <v>338</v>
      </c>
      <c r="K2" s="41" t="s">
        <v>10</v>
      </c>
    </row>
    <row r="3" spans="2:11" x14ac:dyDescent="0.25">
      <c r="C3" s="2"/>
      <c r="D3" s="3">
        <v>116</v>
      </c>
      <c r="E3" s="4" t="s">
        <v>339</v>
      </c>
      <c r="F3" s="3" t="s">
        <v>287</v>
      </c>
      <c r="G3" s="3">
        <v>1</v>
      </c>
      <c r="H3" s="5">
        <v>5.9837962962962961E-3</v>
      </c>
      <c r="I3" s="5">
        <v>4.1412037037037039E-2</v>
      </c>
      <c r="J3" s="5">
        <v>2.525462962962963E-2</v>
      </c>
      <c r="K3" s="15" t="s">
        <v>340</v>
      </c>
    </row>
    <row r="4" spans="2:11" x14ac:dyDescent="0.25">
      <c r="B4" s="16">
        <v>30</v>
      </c>
      <c r="C4" s="6"/>
      <c r="D4" s="7">
        <v>103</v>
      </c>
      <c r="E4" s="8" t="s">
        <v>341</v>
      </c>
      <c r="F4" s="7" t="s">
        <v>284</v>
      </c>
      <c r="G4" s="7">
        <v>2</v>
      </c>
      <c r="H4" s="9">
        <v>6.0416666666666665E-3</v>
      </c>
      <c r="I4" s="9">
        <v>4.0648148148148149E-2</v>
      </c>
      <c r="J4" s="9">
        <v>2.6354166666666668E-2</v>
      </c>
      <c r="K4" s="17" t="s">
        <v>342</v>
      </c>
    </row>
    <row r="5" spans="2:11" x14ac:dyDescent="0.25">
      <c r="B5" s="43">
        <v>25</v>
      </c>
      <c r="C5" s="2"/>
      <c r="D5" s="3">
        <v>101</v>
      </c>
      <c r="E5" s="4" t="s">
        <v>178</v>
      </c>
      <c r="F5" s="3" t="s">
        <v>284</v>
      </c>
      <c r="G5" s="3">
        <v>3</v>
      </c>
      <c r="H5" s="5">
        <v>6.0416666666666665E-3</v>
      </c>
      <c r="I5" s="5">
        <v>4.0706018518518523E-2</v>
      </c>
      <c r="J5" s="5">
        <v>2.7280092592592592E-2</v>
      </c>
      <c r="K5" s="15" t="s">
        <v>343</v>
      </c>
    </row>
    <row r="6" spans="2:11" x14ac:dyDescent="0.25">
      <c r="B6" s="43">
        <v>21</v>
      </c>
      <c r="C6" s="6"/>
      <c r="D6" s="7">
        <v>108</v>
      </c>
      <c r="E6" s="8" t="s">
        <v>122</v>
      </c>
      <c r="F6" s="7" t="s">
        <v>284</v>
      </c>
      <c r="G6" s="7">
        <v>4</v>
      </c>
      <c r="H6" s="9">
        <v>6.0416666666666665E-3</v>
      </c>
      <c r="I6" s="9">
        <v>4.0694444444444443E-2</v>
      </c>
      <c r="J6" s="9">
        <v>2.9050925925925928E-2</v>
      </c>
      <c r="K6" s="17" t="s">
        <v>344</v>
      </c>
    </row>
    <row r="7" spans="2:11" x14ac:dyDescent="0.25">
      <c r="B7" s="43"/>
      <c r="C7" s="2"/>
      <c r="D7" s="3">
        <v>105</v>
      </c>
      <c r="E7" s="4" t="s">
        <v>345</v>
      </c>
      <c r="F7" s="3" t="s">
        <v>287</v>
      </c>
      <c r="G7" s="3">
        <v>5</v>
      </c>
      <c r="H7" s="5">
        <v>6.145833333333333E-3</v>
      </c>
      <c r="I7" s="5">
        <v>4.1979166666666672E-2</v>
      </c>
      <c r="J7" s="5">
        <v>2.7870370370370368E-2</v>
      </c>
      <c r="K7" s="15" t="s">
        <v>346</v>
      </c>
    </row>
    <row r="8" spans="2:11" x14ac:dyDescent="0.25">
      <c r="B8" s="43">
        <v>18</v>
      </c>
      <c r="C8" s="6"/>
      <c r="D8" s="7">
        <v>104</v>
      </c>
      <c r="E8" s="8" t="s">
        <v>347</v>
      </c>
      <c r="F8" s="7" t="s">
        <v>284</v>
      </c>
      <c r="G8" s="7">
        <v>6</v>
      </c>
      <c r="H8" s="9">
        <v>6.2499999999999995E-3</v>
      </c>
      <c r="I8" s="9">
        <v>4.1851851851851855E-2</v>
      </c>
      <c r="J8" s="9">
        <v>2.809027777777778E-2</v>
      </c>
      <c r="K8" s="17" t="s">
        <v>348</v>
      </c>
    </row>
    <row r="9" spans="2:11" x14ac:dyDescent="0.25">
      <c r="B9" s="43">
        <v>16</v>
      </c>
      <c r="C9" s="2"/>
      <c r="D9" s="3">
        <v>120</v>
      </c>
      <c r="E9" s="4" t="s">
        <v>128</v>
      </c>
      <c r="F9" s="3" t="s">
        <v>284</v>
      </c>
      <c r="G9" s="3">
        <v>7</v>
      </c>
      <c r="H9" s="5">
        <v>6.2499999999999995E-3</v>
      </c>
      <c r="I9" s="5">
        <v>4.1828703703703701E-2</v>
      </c>
      <c r="J9" s="5">
        <v>2.8125000000000001E-2</v>
      </c>
      <c r="K9" s="15" t="s">
        <v>349</v>
      </c>
    </row>
    <row r="10" spans="2:11" x14ac:dyDescent="0.25">
      <c r="B10" s="43">
        <v>15</v>
      </c>
      <c r="C10" s="6"/>
      <c r="D10" s="7">
        <v>102</v>
      </c>
      <c r="E10" s="8" t="s">
        <v>350</v>
      </c>
      <c r="F10" s="7" t="s">
        <v>284</v>
      </c>
      <c r="G10" s="7">
        <v>8</v>
      </c>
      <c r="H10" s="9">
        <v>6.2499999999999995E-3</v>
      </c>
      <c r="I10" s="9">
        <v>4.1863425925925929E-2</v>
      </c>
      <c r="J10" s="9">
        <v>2.8425925925925924E-2</v>
      </c>
      <c r="K10" s="17" t="s">
        <v>351</v>
      </c>
    </row>
    <row r="11" spans="2:11" x14ac:dyDescent="0.25">
      <c r="C11" s="2"/>
      <c r="D11" s="3">
        <v>109</v>
      </c>
      <c r="E11" s="4" t="s">
        <v>352</v>
      </c>
      <c r="F11" s="3" t="s">
        <v>287</v>
      </c>
      <c r="G11" s="3">
        <v>9</v>
      </c>
      <c r="H11" s="5">
        <v>6.4583333333333333E-3</v>
      </c>
      <c r="I11" s="5">
        <v>4.1724537037037039E-2</v>
      </c>
      <c r="J11" s="5">
        <v>2.9328703703703704E-2</v>
      </c>
      <c r="K11" s="15" t="s">
        <v>353</v>
      </c>
    </row>
    <row r="12" spans="2:11" x14ac:dyDescent="0.25">
      <c r="C12" s="6"/>
      <c r="D12" s="7">
        <v>119</v>
      </c>
      <c r="E12" s="8" t="s">
        <v>354</v>
      </c>
      <c r="F12" s="7" t="s">
        <v>284</v>
      </c>
      <c r="G12" s="7">
        <v>10</v>
      </c>
      <c r="H12" s="9">
        <v>6.2847222222222228E-3</v>
      </c>
      <c r="I12" s="9">
        <v>4.1840277777777775E-2</v>
      </c>
      <c r="J12" s="9">
        <v>3.1805555555555552E-2</v>
      </c>
      <c r="K12" s="17" t="s">
        <v>355</v>
      </c>
    </row>
    <row r="13" spans="2:11" x14ac:dyDescent="0.25">
      <c r="C13" s="2"/>
      <c r="D13" s="3">
        <v>117</v>
      </c>
      <c r="E13" s="4" t="s">
        <v>356</v>
      </c>
      <c r="F13" s="3" t="s">
        <v>284</v>
      </c>
      <c r="G13" s="3">
        <v>11</v>
      </c>
      <c r="H13" s="5">
        <v>6.3657407407407404E-3</v>
      </c>
      <c r="I13" s="5">
        <v>4.1736111111111113E-2</v>
      </c>
      <c r="J13" s="5">
        <v>3.2928240740740737E-2</v>
      </c>
      <c r="K13" s="15" t="s">
        <v>357</v>
      </c>
    </row>
    <row r="14" spans="2:11" x14ac:dyDescent="0.25">
      <c r="C14" s="6"/>
      <c r="D14" s="7">
        <v>106</v>
      </c>
      <c r="E14" s="8" t="s">
        <v>182</v>
      </c>
      <c r="F14" s="7" t="s">
        <v>284</v>
      </c>
      <c r="G14" s="7">
        <v>12</v>
      </c>
      <c r="H14" s="9">
        <v>6.4583333333333333E-3</v>
      </c>
      <c r="I14" s="9">
        <v>4.6226851851851852E-2</v>
      </c>
      <c r="J14" s="9">
        <v>2.9398148148148149E-2</v>
      </c>
      <c r="K14" s="17" t="s">
        <v>358</v>
      </c>
    </row>
    <row r="15" spans="2:11" x14ac:dyDescent="0.25">
      <c r="C15" s="2"/>
      <c r="D15" s="3">
        <v>110</v>
      </c>
      <c r="E15" s="4" t="s">
        <v>126</v>
      </c>
      <c r="F15" s="3" t="s">
        <v>284</v>
      </c>
      <c r="G15" s="3">
        <v>13</v>
      </c>
      <c r="H15" s="5">
        <v>6.9212962962962969E-3</v>
      </c>
      <c r="I15" s="5">
        <v>4.5810185185185183E-2</v>
      </c>
      <c r="J15" s="5">
        <v>3.2824074074074075E-2</v>
      </c>
      <c r="K15" s="15" t="s">
        <v>359</v>
      </c>
    </row>
    <row r="16" spans="2:11" ht="15.75" thickBot="1" x14ac:dyDescent="0.3">
      <c r="C16" s="24"/>
      <c r="D16" s="25">
        <v>115</v>
      </c>
      <c r="E16" s="26" t="s">
        <v>360</v>
      </c>
      <c r="F16" s="25" t="s">
        <v>284</v>
      </c>
      <c r="G16" s="25">
        <v>14</v>
      </c>
      <c r="H16" s="27">
        <v>6.9212962962962969E-3</v>
      </c>
      <c r="I16" s="27">
        <v>4.5717592592592594E-2</v>
      </c>
      <c r="J16" s="27">
        <v>3.515046296296296E-2</v>
      </c>
      <c r="K16" s="28" t="s">
        <v>361</v>
      </c>
    </row>
  </sheetData>
  <hyperlinks>
    <hyperlink ref="E3" r:id="rId1" display="https://www.sportstats.ca/display-results.xhtml?raceid=40220"/>
    <hyperlink ref="E4" r:id="rId2" display="https://www.sportstats.ca/display-results.xhtml?raceid=40220"/>
    <hyperlink ref="E5" r:id="rId3" display="https://www.sportstats.ca/display-results.xhtml?raceid=40220"/>
    <hyperlink ref="E6" r:id="rId4" display="https://www.sportstats.ca/display-results.xhtml?raceid=40220"/>
    <hyperlink ref="E7" r:id="rId5" display="https://www.sportstats.ca/display-results.xhtml?raceid=40220"/>
    <hyperlink ref="E8" r:id="rId6" display="https://www.sportstats.ca/display-results.xhtml?raceid=40220"/>
    <hyperlink ref="E9" r:id="rId7" display="https://www.sportstats.ca/display-results.xhtml?raceid=40220"/>
    <hyperlink ref="E10" r:id="rId8" display="https://www.sportstats.ca/display-results.xhtml?raceid=40220"/>
    <hyperlink ref="E11" r:id="rId9" display="https://www.sportstats.ca/display-results.xhtml?raceid=40220"/>
    <hyperlink ref="E12" r:id="rId10" display="https://www.sportstats.ca/display-results.xhtml?raceid=40220"/>
    <hyperlink ref="E13" r:id="rId11" display="https://www.sportstats.ca/display-results.xhtml?raceid=40220"/>
    <hyperlink ref="E14" r:id="rId12" display="https://www.sportstats.ca/display-results.xhtml?raceid=40220"/>
    <hyperlink ref="E15" r:id="rId13" display="https://www.sportstats.ca/display-results.xhtml?raceid=40220"/>
    <hyperlink ref="E16" r:id="rId14" display="https://www.sportstats.ca/display-results.xhtml?raceid=40220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30"/>
  <sheetViews>
    <sheetView topLeftCell="A3" workbookViewId="0">
      <selection activeCell="B4" sqref="B4:B20"/>
    </sheetView>
  </sheetViews>
  <sheetFormatPr baseColWidth="10" defaultRowHeight="15" x14ac:dyDescent="0.25"/>
  <cols>
    <col min="5" max="5" width="27" customWidth="1"/>
  </cols>
  <sheetData>
    <row r="1" spans="2:11" ht="15.75" thickBot="1" x14ac:dyDescent="0.3"/>
    <row r="2" spans="2:11" x14ac:dyDescent="0.25">
      <c r="B2" s="39" t="s">
        <v>0</v>
      </c>
      <c r="C2" s="40" t="s">
        <v>204</v>
      </c>
      <c r="D2" s="40" t="s">
        <v>1</v>
      </c>
      <c r="E2" s="40" t="s">
        <v>2</v>
      </c>
      <c r="F2" s="40" t="s">
        <v>282</v>
      </c>
      <c r="G2" s="40" t="s">
        <v>4</v>
      </c>
      <c r="H2" s="40" t="s">
        <v>7</v>
      </c>
      <c r="I2" s="40" t="s">
        <v>8</v>
      </c>
      <c r="J2" s="40" t="s">
        <v>9</v>
      </c>
      <c r="K2" s="41" t="s">
        <v>10</v>
      </c>
    </row>
    <row r="3" spans="2:11" x14ac:dyDescent="0.25">
      <c r="B3" s="51">
        <v>30</v>
      </c>
      <c r="C3" s="2"/>
      <c r="D3" s="3">
        <v>4</v>
      </c>
      <c r="E3" s="4" t="s">
        <v>283</v>
      </c>
      <c r="F3" s="3" t="s">
        <v>284</v>
      </c>
      <c r="G3" s="3">
        <v>1</v>
      </c>
      <c r="H3" s="5">
        <v>1.4050925925925927E-2</v>
      </c>
      <c r="I3" s="5">
        <v>3.6458333333333336E-2</v>
      </c>
      <c r="J3" s="5">
        <v>2.1701388888888892E-2</v>
      </c>
      <c r="K3" s="15" t="s">
        <v>285</v>
      </c>
    </row>
    <row r="4" spans="2:11" x14ac:dyDescent="0.25">
      <c r="B4" s="52"/>
      <c r="C4" s="6"/>
      <c r="D4" s="7">
        <v>16</v>
      </c>
      <c r="E4" s="8" t="s">
        <v>286</v>
      </c>
      <c r="F4" s="7" t="s">
        <v>287</v>
      </c>
      <c r="G4" s="7">
        <v>2</v>
      </c>
      <c r="H4" s="9">
        <v>1.3935185185185184E-2</v>
      </c>
      <c r="I4" s="9">
        <v>3.6527777777777777E-2</v>
      </c>
      <c r="J4" s="9">
        <v>2.1840277777777778E-2</v>
      </c>
      <c r="K4" s="17" t="s">
        <v>288</v>
      </c>
    </row>
    <row r="5" spans="2:11" x14ac:dyDescent="0.25">
      <c r="B5" s="51">
        <v>25</v>
      </c>
      <c r="C5" s="2"/>
      <c r="D5" s="3">
        <v>3</v>
      </c>
      <c r="E5" s="4" t="s">
        <v>289</v>
      </c>
      <c r="F5" s="3" t="s">
        <v>284</v>
      </c>
      <c r="G5" s="3">
        <v>3</v>
      </c>
      <c r="H5" s="5">
        <v>1.3425925925925924E-2</v>
      </c>
      <c r="I5" s="5">
        <v>3.6979166666666667E-2</v>
      </c>
      <c r="J5" s="5">
        <v>2.2280092592592591E-2</v>
      </c>
      <c r="K5" s="15" t="s">
        <v>290</v>
      </c>
    </row>
    <row r="6" spans="2:11" x14ac:dyDescent="0.25">
      <c r="B6" s="52"/>
      <c r="C6" s="6"/>
      <c r="D6" s="7">
        <v>1</v>
      </c>
      <c r="E6" s="8" t="s">
        <v>291</v>
      </c>
      <c r="F6" s="7" t="s">
        <v>292</v>
      </c>
      <c r="G6" s="7">
        <v>4</v>
      </c>
      <c r="H6" s="9">
        <v>1.3414351851851851E-2</v>
      </c>
      <c r="I6" s="9">
        <v>3.7071759259259256E-2</v>
      </c>
      <c r="J6" s="9">
        <v>2.2488425925925926E-2</v>
      </c>
      <c r="K6" s="17" t="s">
        <v>293</v>
      </c>
    </row>
    <row r="7" spans="2:11" x14ac:dyDescent="0.25">
      <c r="B7" s="51">
        <v>21</v>
      </c>
      <c r="C7" s="2"/>
      <c r="D7" s="3">
        <v>7</v>
      </c>
      <c r="E7" s="4" t="s">
        <v>294</v>
      </c>
      <c r="F7" s="3" t="s">
        <v>284</v>
      </c>
      <c r="G7" s="3">
        <v>5</v>
      </c>
      <c r="H7" s="5">
        <v>1.3923611111111111E-2</v>
      </c>
      <c r="I7" s="5">
        <v>3.6493055555555549E-2</v>
      </c>
      <c r="J7" s="5">
        <v>2.2800925925925929E-2</v>
      </c>
      <c r="K7" s="15" t="s">
        <v>295</v>
      </c>
    </row>
    <row r="8" spans="2:11" x14ac:dyDescent="0.25">
      <c r="B8" s="52"/>
      <c r="C8" s="6"/>
      <c r="D8" s="7">
        <v>9</v>
      </c>
      <c r="E8" s="8" t="s">
        <v>296</v>
      </c>
      <c r="F8" s="7" t="s">
        <v>287</v>
      </c>
      <c r="G8" s="7">
        <v>6</v>
      </c>
      <c r="H8" s="9">
        <v>1.2893518518518519E-2</v>
      </c>
      <c r="I8" s="9">
        <v>3.6238425925925924E-2</v>
      </c>
      <c r="J8" s="9">
        <v>2.4293981481481482E-2</v>
      </c>
      <c r="K8" s="17" t="s">
        <v>297</v>
      </c>
    </row>
    <row r="9" spans="2:11" x14ac:dyDescent="0.25">
      <c r="B9" s="53">
        <v>18</v>
      </c>
      <c r="C9" s="2"/>
      <c r="D9" s="3">
        <v>2</v>
      </c>
      <c r="E9" s="4" t="s">
        <v>298</v>
      </c>
      <c r="F9" s="3" t="s">
        <v>284</v>
      </c>
      <c r="G9" s="3">
        <v>7</v>
      </c>
      <c r="H9" s="5">
        <v>1.3425925925925924E-2</v>
      </c>
      <c r="I9" s="5">
        <v>3.7037037037037042E-2</v>
      </c>
      <c r="J9" s="5">
        <v>2.34375E-2</v>
      </c>
      <c r="K9" s="15" t="s">
        <v>299</v>
      </c>
    </row>
    <row r="10" spans="2:11" x14ac:dyDescent="0.25">
      <c r="B10" s="51">
        <v>16</v>
      </c>
      <c r="C10" s="6"/>
      <c r="D10" s="7">
        <v>27</v>
      </c>
      <c r="E10" s="8" t="s">
        <v>300</v>
      </c>
      <c r="F10" s="7" t="s">
        <v>284</v>
      </c>
      <c r="G10" s="7">
        <v>8</v>
      </c>
      <c r="H10" s="9">
        <v>1.4039351851851851E-2</v>
      </c>
      <c r="I10" s="9">
        <v>3.6458333333333336E-2</v>
      </c>
      <c r="J10" s="9">
        <v>2.388888888888889E-2</v>
      </c>
      <c r="K10" s="17" t="s">
        <v>301</v>
      </c>
    </row>
    <row r="11" spans="2:11" x14ac:dyDescent="0.25">
      <c r="B11" s="53">
        <v>15</v>
      </c>
      <c r="C11" s="2"/>
      <c r="D11" s="3">
        <v>12</v>
      </c>
      <c r="E11" s="4" t="s">
        <v>101</v>
      </c>
      <c r="F11" s="3" t="s">
        <v>284</v>
      </c>
      <c r="G11" s="3">
        <v>9</v>
      </c>
      <c r="H11" s="5">
        <v>1.4016203703703704E-2</v>
      </c>
      <c r="I11" s="5">
        <v>3.6435185185185189E-2</v>
      </c>
      <c r="J11" s="5">
        <v>2.4131944444444445E-2</v>
      </c>
      <c r="K11" s="15" t="s">
        <v>302</v>
      </c>
    </row>
    <row r="12" spans="2:11" x14ac:dyDescent="0.25">
      <c r="B12" s="51">
        <v>14</v>
      </c>
      <c r="C12" s="6"/>
      <c r="D12" s="7">
        <v>18</v>
      </c>
      <c r="E12" s="8" t="s">
        <v>303</v>
      </c>
      <c r="F12" s="7" t="s">
        <v>284</v>
      </c>
      <c r="G12" s="7">
        <v>10</v>
      </c>
      <c r="H12" s="9">
        <v>1.4016203703703704E-2</v>
      </c>
      <c r="I12" s="9">
        <v>3.6458333333333336E-2</v>
      </c>
      <c r="J12" s="9">
        <v>2.4537037037037038E-2</v>
      </c>
      <c r="K12" s="17" t="s">
        <v>304</v>
      </c>
    </row>
    <row r="13" spans="2:11" x14ac:dyDescent="0.25">
      <c r="B13" s="54">
        <v>13</v>
      </c>
      <c r="C13" s="2"/>
      <c r="D13" s="3">
        <v>15</v>
      </c>
      <c r="E13" s="4" t="s">
        <v>305</v>
      </c>
      <c r="F13" s="3" t="s">
        <v>284</v>
      </c>
      <c r="G13" s="3">
        <v>11</v>
      </c>
      <c r="H13" s="5">
        <v>1.4641203703703703E-2</v>
      </c>
      <c r="I13" s="5">
        <v>3.6990740740740741E-2</v>
      </c>
      <c r="J13" s="5">
        <v>2.3368055555555555E-2</v>
      </c>
      <c r="K13" s="15" t="s">
        <v>306</v>
      </c>
    </row>
    <row r="14" spans="2:11" x14ac:dyDescent="0.25">
      <c r="B14" s="52"/>
      <c r="C14" s="6"/>
      <c r="D14" s="7">
        <v>14</v>
      </c>
      <c r="E14" s="8" t="s">
        <v>141</v>
      </c>
      <c r="F14" s="7" t="s">
        <v>307</v>
      </c>
      <c r="G14" s="7">
        <v>12</v>
      </c>
      <c r="H14" s="9">
        <v>1.3877314814814815E-2</v>
      </c>
      <c r="I14" s="9">
        <v>3.6550925925925924E-2</v>
      </c>
      <c r="J14" s="9">
        <v>2.461805555555556E-2</v>
      </c>
      <c r="K14" s="17" t="s">
        <v>308</v>
      </c>
    </row>
    <row r="15" spans="2:11" x14ac:dyDescent="0.25">
      <c r="B15" s="53">
        <v>12</v>
      </c>
      <c r="C15" s="2"/>
      <c r="D15" s="3">
        <v>19</v>
      </c>
      <c r="E15" s="4" t="s">
        <v>105</v>
      </c>
      <c r="F15" s="3" t="s">
        <v>284</v>
      </c>
      <c r="G15" s="3">
        <v>13</v>
      </c>
      <c r="H15" s="5">
        <v>1.4050925925925927E-2</v>
      </c>
      <c r="I15" s="5">
        <v>3.6435185185185189E-2</v>
      </c>
      <c r="J15" s="5">
        <v>2.4652777777777777E-2</v>
      </c>
      <c r="K15" s="15" t="s">
        <v>309</v>
      </c>
    </row>
    <row r="16" spans="2:11" x14ac:dyDescent="0.25">
      <c r="B16" s="53">
        <v>11</v>
      </c>
      <c r="C16" s="6"/>
      <c r="D16" s="7">
        <v>10</v>
      </c>
      <c r="E16" s="8" t="s">
        <v>310</v>
      </c>
      <c r="F16" s="7" t="s">
        <v>284</v>
      </c>
      <c r="G16" s="7">
        <v>14</v>
      </c>
      <c r="H16" s="9">
        <v>1.3460648148148147E-2</v>
      </c>
      <c r="I16" s="9">
        <v>3.7025462962962961E-2</v>
      </c>
      <c r="J16" s="9">
        <v>2.4710648148148148E-2</v>
      </c>
      <c r="K16" s="17" t="s">
        <v>311</v>
      </c>
    </row>
    <row r="17" spans="2:11" x14ac:dyDescent="0.25">
      <c r="B17" s="52"/>
      <c r="C17" s="2"/>
      <c r="D17" s="3">
        <v>8</v>
      </c>
      <c r="E17" s="4" t="s">
        <v>312</v>
      </c>
      <c r="F17" s="3" t="s">
        <v>313</v>
      </c>
      <c r="G17" s="3">
        <v>15</v>
      </c>
      <c r="H17" s="5">
        <v>1.3877314814814815E-2</v>
      </c>
      <c r="I17" s="5">
        <v>3.6585648148148145E-2</v>
      </c>
      <c r="J17" s="5">
        <v>2.5787037037037039E-2</v>
      </c>
      <c r="K17" s="15" t="s">
        <v>314</v>
      </c>
    </row>
    <row r="18" spans="2:11" x14ac:dyDescent="0.25">
      <c r="B18" s="53">
        <v>10</v>
      </c>
      <c r="C18" s="6"/>
      <c r="D18" s="7">
        <v>33</v>
      </c>
      <c r="E18" s="8" t="s">
        <v>103</v>
      </c>
      <c r="F18" s="7" t="s">
        <v>284</v>
      </c>
      <c r="G18" s="7">
        <v>16</v>
      </c>
      <c r="H18" s="9">
        <v>1.4664351851851852E-2</v>
      </c>
      <c r="I18" s="9">
        <v>3.7523148148148146E-2</v>
      </c>
      <c r="J18" s="9">
        <v>2.4363425925925927E-2</v>
      </c>
      <c r="K18" s="17" t="s">
        <v>315</v>
      </c>
    </row>
    <row r="19" spans="2:11" x14ac:dyDescent="0.25">
      <c r="B19" s="52"/>
      <c r="C19" s="2"/>
      <c r="D19" s="3">
        <v>17</v>
      </c>
      <c r="E19" s="4" t="s">
        <v>316</v>
      </c>
      <c r="F19" s="3" t="s">
        <v>287</v>
      </c>
      <c r="G19" s="3">
        <v>17</v>
      </c>
      <c r="H19" s="5">
        <v>1.4583333333333332E-2</v>
      </c>
      <c r="I19" s="5">
        <v>3.7569444444444447E-2</v>
      </c>
      <c r="J19" s="5">
        <v>2.5706018518518517E-2</v>
      </c>
      <c r="K19" s="15" t="s">
        <v>317</v>
      </c>
    </row>
    <row r="20" spans="2:11" x14ac:dyDescent="0.25">
      <c r="B20" s="53">
        <v>9</v>
      </c>
      <c r="C20" s="6"/>
      <c r="D20" s="7">
        <v>36</v>
      </c>
      <c r="E20" s="8" t="s">
        <v>109</v>
      </c>
      <c r="F20" s="7" t="s">
        <v>284</v>
      </c>
      <c r="G20" s="7">
        <v>18</v>
      </c>
      <c r="H20" s="9">
        <v>1.4675925925925926E-2</v>
      </c>
      <c r="I20" s="9">
        <v>3.7534722222222219E-2</v>
      </c>
      <c r="J20" s="9">
        <v>2.5740740740740745E-2</v>
      </c>
      <c r="K20" s="17" t="s">
        <v>318</v>
      </c>
    </row>
    <row r="21" spans="2:11" x14ac:dyDescent="0.25">
      <c r="B21" s="55">
        <v>8</v>
      </c>
      <c r="C21" s="2"/>
      <c r="D21" s="3">
        <v>21</v>
      </c>
      <c r="E21" s="4" t="s">
        <v>111</v>
      </c>
      <c r="F21" s="3" t="s">
        <v>284</v>
      </c>
      <c r="G21" s="3">
        <v>19</v>
      </c>
      <c r="H21" s="5">
        <v>1.4583333333333332E-2</v>
      </c>
      <c r="I21" s="5">
        <v>3.7615740740740741E-2</v>
      </c>
      <c r="J21" s="5">
        <v>2.5868055555555557E-2</v>
      </c>
      <c r="K21" s="15" t="s">
        <v>319</v>
      </c>
    </row>
    <row r="22" spans="2:11" x14ac:dyDescent="0.25">
      <c r="B22" s="55">
        <v>7</v>
      </c>
      <c r="C22" s="6"/>
      <c r="D22" s="7">
        <v>20</v>
      </c>
      <c r="E22" s="8" t="s">
        <v>107</v>
      </c>
      <c r="F22" s="7" t="s">
        <v>284</v>
      </c>
      <c r="G22" s="7">
        <v>20</v>
      </c>
      <c r="H22" s="9">
        <v>1.3993055555555555E-2</v>
      </c>
      <c r="I22" s="9">
        <v>3.8240740740740742E-2</v>
      </c>
      <c r="J22" s="9">
        <v>2.5891203703703704E-2</v>
      </c>
      <c r="K22" s="17" t="s">
        <v>320</v>
      </c>
    </row>
    <row r="23" spans="2:11" x14ac:dyDescent="0.25">
      <c r="B23" s="55">
        <v>6</v>
      </c>
      <c r="C23" s="2"/>
      <c r="D23" s="3">
        <v>26</v>
      </c>
      <c r="E23" s="4" t="s">
        <v>321</v>
      </c>
      <c r="F23" s="3" t="s">
        <v>284</v>
      </c>
      <c r="G23" s="3">
        <v>21</v>
      </c>
      <c r="H23" s="5">
        <v>1.3993055555555555E-2</v>
      </c>
      <c r="I23" s="5">
        <v>3.8148148148148146E-2</v>
      </c>
      <c r="J23" s="5">
        <v>2.7152777777777779E-2</v>
      </c>
      <c r="K23" s="15" t="s">
        <v>322</v>
      </c>
    </row>
    <row r="24" spans="2:11" x14ac:dyDescent="0.25">
      <c r="B24" s="55">
        <v>5</v>
      </c>
      <c r="C24" s="6"/>
      <c r="D24" s="7">
        <v>35</v>
      </c>
      <c r="E24" s="8" t="s">
        <v>323</v>
      </c>
      <c r="F24" s="7" t="s">
        <v>284</v>
      </c>
      <c r="G24" s="7">
        <v>22</v>
      </c>
      <c r="H24" s="9">
        <v>1.4606481481481482E-2</v>
      </c>
      <c r="I24" s="9">
        <v>3.7002314814814814E-2</v>
      </c>
      <c r="J24" s="9">
        <v>2.8009259259259262E-2</v>
      </c>
      <c r="K24" s="17" t="s">
        <v>324</v>
      </c>
    </row>
    <row r="25" spans="2:11" x14ac:dyDescent="0.25">
      <c r="B25" s="55">
        <v>4</v>
      </c>
      <c r="C25" s="2"/>
      <c r="D25" s="3">
        <v>24</v>
      </c>
      <c r="E25" s="4" t="s">
        <v>325</v>
      </c>
      <c r="F25" s="3" t="s">
        <v>284</v>
      </c>
      <c r="G25" s="3">
        <v>23</v>
      </c>
      <c r="H25" s="5">
        <v>1.53125E-2</v>
      </c>
      <c r="I25" s="5">
        <v>3.9502314814814816E-2</v>
      </c>
      <c r="J25" s="5">
        <v>2.5798611111111109E-2</v>
      </c>
      <c r="K25" s="15" t="s">
        <v>326</v>
      </c>
    </row>
    <row r="26" spans="2:11" x14ac:dyDescent="0.25">
      <c r="B26" s="55">
        <v>3</v>
      </c>
      <c r="C26" s="6"/>
      <c r="D26" s="7">
        <v>37</v>
      </c>
      <c r="E26" s="8" t="s">
        <v>327</v>
      </c>
      <c r="F26" s="7" t="s">
        <v>284</v>
      </c>
      <c r="G26" s="7">
        <v>24</v>
      </c>
      <c r="H26" s="9">
        <v>1.3993055555555555E-2</v>
      </c>
      <c r="I26" s="9">
        <v>3.8194444444444441E-2</v>
      </c>
      <c r="J26" s="9">
        <v>2.8726851851851851E-2</v>
      </c>
      <c r="K26" s="17" t="s">
        <v>328</v>
      </c>
    </row>
    <row r="27" spans="2:11" x14ac:dyDescent="0.25">
      <c r="B27" s="55">
        <v>2</v>
      </c>
      <c r="C27" s="2"/>
      <c r="D27" s="3">
        <v>29</v>
      </c>
      <c r="E27" s="4" t="s">
        <v>329</v>
      </c>
      <c r="F27" s="3" t="s">
        <v>284</v>
      </c>
      <c r="G27" s="3">
        <v>25</v>
      </c>
      <c r="H27" s="5">
        <v>1.3483796296296298E-2</v>
      </c>
      <c r="I27" s="5">
        <v>3.8726851851851853E-2</v>
      </c>
      <c r="J27" s="5">
        <v>2.9965277777777775E-2</v>
      </c>
      <c r="K27" s="15" t="s">
        <v>330</v>
      </c>
    </row>
    <row r="28" spans="2:11" x14ac:dyDescent="0.25">
      <c r="B28" s="56">
        <v>1</v>
      </c>
      <c r="C28" s="6"/>
      <c r="D28" s="7">
        <v>30</v>
      </c>
      <c r="E28" s="8" t="s">
        <v>331</v>
      </c>
      <c r="F28" s="7" t="s">
        <v>287</v>
      </c>
      <c r="G28" s="7">
        <v>26</v>
      </c>
      <c r="H28" s="9">
        <v>1.4027777777777778E-2</v>
      </c>
      <c r="I28" s="9">
        <v>4.0740740740740737E-2</v>
      </c>
      <c r="J28" s="9">
        <v>2.8240740740740736E-2</v>
      </c>
      <c r="K28" s="17" t="s">
        <v>332</v>
      </c>
    </row>
    <row r="29" spans="2:11" x14ac:dyDescent="0.25">
      <c r="B29" s="14"/>
      <c r="C29" s="2"/>
      <c r="D29" s="3">
        <v>31</v>
      </c>
      <c r="E29" s="4" t="s">
        <v>333</v>
      </c>
      <c r="F29" s="3" t="s">
        <v>284</v>
      </c>
      <c r="G29" s="3">
        <v>27</v>
      </c>
      <c r="H29" s="5">
        <v>1.4872685185185185E-2</v>
      </c>
      <c r="I29" s="5">
        <v>3.9976851851851854E-2</v>
      </c>
      <c r="J29" s="5">
        <v>2.9247685185185186E-2</v>
      </c>
      <c r="K29" s="15" t="s">
        <v>334</v>
      </c>
    </row>
    <row r="30" spans="2:11" ht="15.75" thickBot="1" x14ac:dyDescent="0.3">
      <c r="B30" s="50"/>
      <c r="C30" s="24"/>
      <c r="D30" s="25">
        <v>25</v>
      </c>
      <c r="E30" s="26" t="s">
        <v>335</v>
      </c>
      <c r="F30" s="25" t="s">
        <v>284</v>
      </c>
      <c r="G30" s="25">
        <v>28</v>
      </c>
      <c r="H30" s="27">
        <v>1.4988425925925926E-2</v>
      </c>
      <c r="I30" s="27">
        <v>0.04</v>
      </c>
      <c r="J30" s="27">
        <v>3.0347222222222223E-2</v>
      </c>
      <c r="K30" s="28" t="s">
        <v>336</v>
      </c>
    </row>
  </sheetData>
  <hyperlinks>
    <hyperlink ref="E3" r:id="rId1" display="https://www.sportstats.ca/display-results.xhtml?raceid=40221"/>
    <hyperlink ref="E4" r:id="rId2" display="https://www.sportstats.ca/display-results.xhtml?raceid=40221"/>
    <hyperlink ref="E5" r:id="rId3" display="https://www.sportstats.ca/display-results.xhtml?raceid=40221"/>
    <hyperlink ref="E6" r:id="rId4" display="https://www.sportstats.ca/display-results.xhtml?raceid=40221"/>
    <hyperlink ref="E7" r:id="rId5" display="https://www.sportstats.ca/display-results.xhtml?raceid=40221"/>
    <hyperlink ref="E8" r:id="rId6" display="https://www.sportstats.ca/display-results.xhtml?raceid=40221"/>
    <hyperlink ref="E9" r:id="rId7" display="https://www.sportstats.ca/display-results.xhtml?raceid=40221"/>
    <hyperlink ref="E10" r:id="rId8" display="https://www.sportstats.ca/display-results.xhtml?raceid=40221"/>
    <hyperlink ref="E11" r:id="rId9" display="https://www.sportstats.ca/display-results.xhtml?raceid=40221"/>
    <hyperlink ref="E12" r:id="rId10" display="https://www.sportstats.ca/display-results.xhtml?raceid=40221"/>
    <hyperlink ref="E13" r:id="rId11" display="https://www.sportstats.ca/display-results.xhtml?raceid=40221"/>
    <hyperlink ref="E14" r:id="rId12" display="https://www.sportstats.ca/display-results.xhtml?raceid=40221"/>
    <hyperlink ref="E15" r:id="rId13" display="https://www.sportstats.ca/display-results.xhtml?raceid=40221"/>
    <hyperlink ref="E16" r:id="rId14" display="https://www.sportstats.ca/display-results.xhtml?raceid=40221"/>
    <hyperlink ref="E17" r:id="rId15" display="https://www.sportstats.ca/display-results.xhtml?raceid=40221"/>
    <hyperlink ref="E18" r:id="rId16" display="https://www.sportstats.ca/display-results.xhtml?raceid=40221"/>
    <hyperlink ref="E19" r:id="rId17" display="https://www.sportstats.ca/display-results.xhtml?raceid=40221"/>
    <hyperlink ref="E20" r:id="rId18" display="https://www.sportstats.ca/display-results.xhtml?raceid=40221"/>
    <hyperlink ref="E21" r:id="rId19" display="https://www.sportstats.ca/display-results.xhtml?raceid=40221"/>
    <hyperlink ref="E22" r:id="rId20" display="https://www.sportstats.ca/display-results.xhtml?raceid=40221"/>
    <hyperlink ref="E23" r:id="rId21" display="https://www.sportstats.ca/display-results.xhtml?raceid=40221"/>
    <hyperlink ref="E24" r:id="rId22" display="https://www.sportstats.ca/display-results.xhtml?raceid=40221"/>
    <hyperlink ref="E25" r:id="rId23" display="https://www.sportstats.ca/display-results.xhtml?raceid=40221"/>
    <hyperlink ref="E26" r:id="rId24" display="https://www.sportstats.ca/display-results.xhtml?raceid=40221"/>
    <hyperlink ref="E27" r:id="rId25" display="https://www.sportstats.ca/display-results.xhtml?raceid=40221"/>
    <hyperlink ref="E28" r:id="rId26" display="https://www.sportstats.ca/display-results.xhtml?raceid=40221"/>
    <hyperlink ref="B29" r:id="rId27" tooltip="Sélectionnez des athlètes pour les ajouter à la liste des athlètes a comparer, puis cliquer sur l’onglet Comparer." display="https://www.sportstats.ca/display-results.xhtml?raceid=40221"/>
    <hyperlink ref="E29" r:id="rId28" display="https://www.sportstats.ca/display-results.xhtml?raceid=40221"/>
    <hyperlink ref="B30" r:id="rId29" tooltip="Sélectionnez des athlètes pour les ajouter à la liste des athlètes a comparer, puis cliquer sur l’onglet Comparer." display="https://www.sportstats.ca/display-results.xhtml?raceid=40221"/>
    <hyperlink ref="E30" r:id="rId30" display="https://www.sportstats.ca/display-results.xhtml?raceid=40221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2"/>
  <sheetViews>
    <sheetView workbookViewId="0">
      <selection activeCell="C3" sqref="C3:C18"/>
    </sheetView>
  </sheetViews>
  <sheetFormatPr baseColWidth="10" defaultRowHeight="15" x14ac:dyDescent="0.25"/>
  <cols>
    <col min="5" max="5" width="33.28515625" customWidth="1"/>
  </cols>
  <sheetData>
    <row r="1" spans="2:11" ht="15.75" thickBot="1" x14ac:dyDescent="0.3"/>
    <row r="2" spans="2:11" ht="15" customHeight="1" x14ac:dyDescent="0.25">
      <c r="B2" s="129" t="s">
        <v>0</v>
      </c>
      <c r="C2" s="130" t="s">
        <v>204</v>
      </c>
      <c r="D2" s="130" t="s">
        <v>1</v>
      </c>
      <c r="E2" s="130" t="s">
        <v>2</v>
      </c>
      <c r="F2" s="130" t="s">
        <v>476</v>
      </c>
      <c r="G2" s="130" t="s">
        <v>4</v>
      </c>
      <c r="H2" s="130" t="s">
        <v>7</v>
      </c>
      <c r="I2" s="130" t="s">
        <v>8</v>
      </c>
      <c r="J2" s="130" t="s">
        <v>9</v>
      </c>
      <c r="K2" s="131" t="s">
        <v>10</v>
      </c>
    </row>
    <row r="3" spans="2:11" ht="15" customHeight="1" x14ac:dyDescent="0.25">
      <c r="B3" s="14"/>
      <c r="C3" s="2">
        <v>20</v>
      </c>
      <c r="D3" s="3">
        <v>35</v>
      </c>
      <c r="E3" s="4" t="s">
        <v>205</v>
      </c>
      <c r="F3" s="3" t="s">
        <v>477</v>
      </c>
      <c r="G3" s="3">
        <v>1</v>
      </c>
      <c r="H3" s="5">
        <v>7.6041666666666662E-3</v>
      </c>
      <c r="I3" s="5">
        <v>2.6365740740740742E-2</v>
      </c>
      <c r="J3" s="5">
        <v>1.2962962962962963E-2</v>
      </c>
      <c r="K3" s="15" t="s">
        <v>478</v>
      </c>
    </row>
    <row r="4" spans="2:11" ht="15" customHeight="1" x14ac:dyDescent="0.25">
      <c r="B4" s="16"/>
      <c r="C4" s="6">
        <v>17</v>
      </c>
      <c r="D4" s="7">
        <v>2</v>
      </c>
      <c r="E4" s="8" t="s">
        <v>213</v>
      </c>
      <c r="F4" s="7" t="s">
        <v>479</v>
      </c>
      <c r="G4" s="7">
        <v>2</v>
      </c>
      <c r="H4" s="9">
        <v>7.5347222222222213E-3</v>
      </c>
      <c r="I4" s="9">
        <v>2.6377314814814815E-2</v>
      </c>
      <c r="J4" s="9">
        <v>1.4016203703703704E-2</v>
      </c>
      <c r="K4" s="17" t="s">
        <v>480</v>
      </c>
    </row>
    <row r="5" spans="2:11" ht="15" customHeight="1" x14ac:dyDescent="0.25">
      <c r="B5" s="14"/>
      <c r="C5" s="2">
        <v>15</v>
      </c>
      <c r="D5" s="3">
        <v>7</v>
      </c>
      <c r="E5" s="4" t="s">
        <v>224</v>
      </c>
      <c r="F5" s="3" t="s">
        <v>481</v>
      </c>
      <c r="G5" s="3">
        <v>3</v>
      </c>
      <c r="H5" s="5">
        <v>8.3101851851851861E-3</v>
      </c>
      <c r="I5" s="5">
        <v>2.5833333333333333E-2</v>
      </c>
      <c r="J5" s="5">
        <v>1.383101851851852E-2</v>
      </c>
      <c r="K5" s="15" t="s">
        <v>482</v>
      </c>
    </row>
    <row r="6" spans="2:11" ht="15" customHeight="1" x14ac:dyDescent="0.25">
      <c r="B6" s="16"/>
      <c r="C6" s="6">
        <v>13</v>
      </c>
      <c r="D6" s="7">
        <v>52</v>
      </c>
      <c r="E6" s="8" t="s">
        <v>483</v>
      </c>
      <c r="F6" s="7" t="s">
        <v>484</v>
      </c>
      <c r="G6" s="7">
        <v>4</v>
      </c>
      <c r="H6" s="9">
        <v>7.2916666666666659E-3</v>
      </c>
      <c r="I6" s="9">
        <v>2.6666666666666668E-2</v>
      </c>
      <c r="J6" s="9">
        <v>1.4490740740740742E-2</v>
      </c>
      <c r="K6" s="17" t="s">
        <v>485</v>
      </c>
    </row>
    <row r="7" spans="2:11" ht="15" customHeight="1" x14ac:dyDescent="0.25">
      <c r="B7" s="14"/>
      <c r="C7" s="2">
        <v>11</v>
      </c>
      <c r="D7" s="3">
        <v>44</v>
      </c>
      <c r="E7" s="4" t="s">
        <v>486</v>
      </c>
      <c r="F7" s="3" t="s">
        <v>484</v>
      </c>
      <c r="G7" s="3">
        <v>5</v>
      </c>
      <c r="H7" s="5">
        <v>7.6851851851851847E-3</v>
      </c>
      <c r="I7" s="5">
        <v>2.6550925925925926E-2</v>
      </c>
      <c r="J7" s="5">
        <v>1.4317129629629631E-2</v>
      </c>
      <c r="K7" s="15" t="s">
        <v>487</v>
      </c>
    </row>
    <row r="8" spans="2:11" ht="15" customHeight="1" x14ac:dyDescent="0.25">
      <c r="B8" s="16"/>
      <c r="C8" s="6">
        <v>10</v>
      </c>
      <c r="D8" s="7">
        <v>11</v>
      </c>
      <c r="E8" s="8" t="s">
        <v>217</v>
      </c>
      <c r="F8" s="7" t="s">
        <v>484</v>
      </c>
      <c r="G8" s="7">
        <v>6</v>
      </c>
      <c r="H8" s="9">
        <v>7.951388888888888E-3</v>
      </c>
      <c r="I8" s="9">
        <v>2.6759259259259257E-2</v>
      </c>
      <c r="J8" s="9">
        <v>1.4143518518518519E-2</v>
      </c>
      <c r="K8" s="17" t="s">
        <v>488</v>
      </c>
    </row>
    <row r="9" spans="2:11" ht="15" customHeight="1" x14ac:dyDescent="0.25">
      <c r="B9" s="14"/>
      <c r="C9" s="2">
        <v>9</v>
      </c>
      <c r="D9" s="3">
        <v>17</v>
      </c>
      <c r="E9" s="4" t="s">
        <v>215</v>
      </c>
      <c r="F9" s="3" t="s">
        <v>489</v>
      </c>
      <c r="G9" s="3">
        <v>7</v>
      </c>
      <c r="H9" s="5">
        <v>7.6388888888888886E-3</v>
      </c>
      <c r="I9" s="5">
        <v>2.6446759259259264E-2</v>
      </c>
      <c r="J9" s="5">
        <v>1.4918981481481483E-2</v>
      </c>
      <c r="K9" s="15" t="s">
        <v>490</v>
      </c>
    </row>
    <row r="10" spans="2:11" ht="15" customHeight="1" x14ac:dyDescent="0.25">
      <c r="B10" s="16"/>
      <c r="C10" s="6"/>
      <c r="D10" s="7">
        <v>27</v>
      </c>
      <c r="E10" s="8" t="s">
        <v>231</v>
      </c>
      <c r="F10" s="7"/>
      <c r="G10" s="7">
        <v>8</v>
      </c>
      <c r="H10" s="9">
        <v>7.6620370370370366E-3</v>
      </c>
      <c r="I10" s="9">
        <v>2.7094907407407404E-2</v>
      </c>
      <c r="J10" s="9">
        <v>1.4745370370370372E-2</v>
      </c>
      <c r="K10" s="17" t="s">
        <v>491</v>
      </c>
    </row>
    <row r="11" spans="2:11" ht="15" customHeight="1" x14ac:dyDescent="0.25">
      <c r="B11" s="14"/>
      <c r="C11" s="2">
        <v>8</v>
      </c>
      <c r="D11" s="3">
        <v>21</v>
      </c>
      <c r="E11" s="4" t="s">
        <v>226</v>
      </c>
      <c r="F11" s="3" t="s">
        <v>492</v>
      </c>
      <c r="G11" s="3">
        <v>9</v>
      </c>
      <c r="H11" s="5">
        <v>7.9166666666666673E-3</v>
      </c>
      <c r="I11" s="5">
        <v>2.6388888888888889E-2</v>
      </c>
      <c r="J11" s="5">
        <v>1.5289351851851851E-2</v>
      </c>
      <c r="K11" s="15" t="s">
        <v>493</v>
      </c>
    </row>
    <row r="12" spans="2:11" ht="15" customHeight="1" x14ac:dyDescent="0.25">
      <c r="B12" s="16"/>
      <c r="C12" s="6">
        <v>7</v>
      </c>
      <c r="D12" s="7">
        <v>9</v>
      </c>
      <c r="E12" s="8" t="s">
        <v>229</v>
      </c>
      <c r="F12" s="7" t="s">
        <v>481</v>
      </c>
      <c r="G12" s="7">
        <v>10</v>
      </c>
      <c r="H12" s="9">
        <v>7.5810185185185182E-3</v>
      </c>
      <c r="I12" s="9">
        <v>2.6759259259259257E-2</v>
      </c>
      <c r="J12" s="9">
        <v>1.5659722222222224E-2</v>
      </c>
      <c r="K12" s="17" t="s">
        <v>71</v>
      </c>
    </row>
    <row r="13" spans="2:11" ht="15" customHeight="1" x14ac:dyDescent="0.25">
      <c r="B13" s="14"/>
      <c r="C13" s="2">
        <v>6</v>
      </c>
      <c r="D13" s="3">
        <v>22</v>
      </c>
      <c r="E13" s="4" t="s">
        <v>63</v>
      </c>
      <c r="F13" s="3" t="s">
        <v>489</v>
      </c>
      <c r="G13" s="3">
        <v>11</v>
      </c>
      <c r="H13" s="5">
        <v>8.1944444444444452E-3</v>
      </c>
      <c r="I13" s="5">
        <v>2.6990740740740742E-2</v>
      </c>
      <c r="J13" s="5">
        <v>1.4699074074074074E-2</v>
      </c>
      <c r="K13" s="15" t="s">
        <v>494</v>
      </c>
    </row>
    <row r="14" spans="2:11" ht="15" customHeight="1" x14ac:dyDescent="0.25">
      <c r="B14" s="16"/>
      <c r="C14" s="6">
        <v>5</v>
      </c>
      <c r="D14" s="7">
        <v>46</v>
      </c>
      <c r="E14" s="8" t="s">
        <v>76</v>
      </c>
      <c r="F14" s="7" t="s">
        <v>489</v>
      </c>
      <c r="G14" s="7">
        <v>12</v>
      </c>
      <c r="H14" s="9">
        <v>8.113425925925925E-3</v>
      </c>
      <c r="I14" s="9">
        <v>2.7453703703703702E-2</v>
      </c>
      <c r="J14" s="9">
        <v>1.4791666666666668E-2</v>
      </c>
      <c r="K14" s="17" t="s">
        <v>495</v>
      </c>
    </row>
    <row r="15" spans="2:11" ht="15" customHeight="1" x14ac:dyDescent="0.25">
      <c r="B15" s="14"/>
      <c r="C15" s="38">
        <v>4</v>
      </c>
      <c r="D15" s="3">
        <v>37</v>
      </c>
      <c r="E15" s="4" t="s">
        <v>68</v>
      </c>
      <c r="F15" s="3" t="s">
        <v>489</v>
      </c>
      <c r="G15" s="3">
        <v>13</v>
      </c>
      <c r="H15" s="5">
        <v>7.7662037037037031E-3</v>
      </c>
      <c r="I15" s="5">
        <v>2.7881944444444445E-2</v>
      </c>
      <c r="J15" s="5">
        <v>1.5011574074074075E-2</v>
      </c>
      <c r="K15" s="15" t="s">
        <v>496</v>
      </c>
    </row>
    <row r="16" spans="2:11" ht="15" customHeight="1" x14ac:dyDescent="0.25">
      <c r="B16" s="16"/>
      <c r="C16" s="38">
        <v>3</v>
      </c>
      <c r="D16" s="7">
        <v>23</v>
      </c>
      <c r="E16" s="8" t="s">
        <v>72</v>
      </c>
      <c r="F16" s="7" t="s">
        <v>489</v>
      </c>
      <c r="G16" s="7">
        <v>14</v>
      </c>
      <c r="H16" s="9">
        <v>7.8125E-3</v>
      </c>
      <c r="I16" s="9">
        <v>2.7835648148148151E-2</v>
      </c>
      <c r="J16" s="9">
        <v>1.5671296296296298E-2</v>
      </c>
      <c r="K16" s="17" t="s">
        <v>497</v>
      </c>
    </row>
    <row r="17" spans="2:11" ht="15" customHeight="1" x14ac:dyDescent="0.25">
      <c r="B17" s="14"/>
      <c r="C17" s="38">
        <v>2</v>
      </c>
      <c r="D17" s="3">
        <v>43</v>
      </c>
      <c r="E17" s="4" t="s">
        <v>222</v>
      </c>
      <c r="F17" s="3" t="s">
        <v>481</v>
      </c>
      <c r="G17" s="3">
        <v>15</v>
      </c>
      <c r="H17" s="5">
        <v>7.7546296296296287E-3</v>
      </c>
      <c r="I17" s="5">
        <v>2.7604166666666666E-2</v>
      </c>
      <c r="J17" s="5">
        <v>1.6168981481481482E-2</v>
      </c>
      <c r="K17" s="15" t="s">
        <v>498</v>
      </c>
    </row>
    <row r="18" spans="2:11" ht="15" customHeight="1" x14ac:dyDescent="0.25">
      <c r="B18" s="16"/>
      <c r="C18" s="38">
        <v>1</v>
      </c>
      <c r="D18" s="7">
        <v>36</v>
      </c>
      <c r="E18" s="8" t="s">
        <v>499</v>
      </c>
      <c r="F18" s="7" t="s">
        <v>477</v>
      </c>
      <c r="G18" s="7">
        <v>16</v>
      </c>
      <c r="H18" s="9">
        <v>7.6157407407407415E-3</v>
      </c>
      <c r="I18" s="9">
        <v>2.7025462962962959E-2</v>
      </c>
      <c r="J18" s="9">
        <v>1.7002314814814814E-2</v>
      </c>
      <c r="K18" s="17" t="s">
        <v>500</v>
      </c>
    </row>
    <row r="19" spans="2:11" ht="15" customHeight="1" x14ac:dyDescent="0.25">
      <c r="B19" s="14"/>
      <c r="C19" s="2"/>
      <c r="D19" s="3">
        <v>20</v>
      </c>
      <c r="E19" s="4" t="s">
        <v>98</v>
      </c>
      <c r="F19" s="3" t="s">
        <v>489</v>
      </c>
      <c r="G19" s="3">
        <v>17</v>
      </c>
      <c r="H19" s="5">
        <v>7.6504629629629631E-3</v>
      </c>
      <c r="I19" s="5">
        <v>2.6527777777777779E-2</v>
      </c>
      <c r="J19" s="5">
        <v>1.7638888888888888E-2</v>
      </c>
      <c r="K19" s="15" t="s">
        <v>501</v>
      </c>
    </row>
    <row r="20" spans="2:11" ht="15" customHeight="1" x14ac:dyDescent="0.25">
      <c r="B20" s="16"/>
      <c r="C20" s="6"/>
      <c r="D20" s="7">
        <v>48</v>
      </c>
      <c r="E20" s="8" t="s">
        <v>502</v>
      </c>
      <c r="F20" s="7" t="s">
        <v>484</v>
      </c>
      <c r="G20" s="7">
        <v>18</v>
      </c>
      <c r="H20" s="9">
        <v>7.905092592592592E-3</v>
      </c>
      <c r="I20" s="9">
        <v>2.8935185185185185E-2</v>
      </c>
      <c r="J20" s="9">
        <v>1.4953703703703705E-2</v>
      </c>
      <c r="K20" s="17" t="s">
        <v>503</v>
      </c>
    </row>
    <row r="21" spans="2:11" ht="15" customHeight="1" x14ac:dyDescent="0.25">
      <c r="B21" s="14"/>
      <c r="C21" s="2"/>
      <c r="D21" s="3">
        <v>3</v>
      </c>
      <c r="E21" s="4" t="s">
        <v>70</v>
      </c>
      <c r="F21" s="3" t="s">
        <v>489</v>
      </c>
      <c r="G21" s="3">
        <v>19</v>
      </c>
      <c r="H21" s="5">
        <v>7.9976851851851858E-3</v>
      </c>
      <c r="I21" s="5">
        <v>2.763888888888889E-2</v>
      </c>
      <c r="J21" s="5">
        <v>1.6319444444444445E-2</v>
      </c>
      <c r="K21" s="15" t="s">
        <v>504</v>
      </c>
    </row>
    <row r="22" spans="2:11" ht="15" customHeight="1" x14ac:dyDescent="0.25">
      <c r="B22" s="16"/>
      <c r="C22" s="6"/>
      <c r="D22" s="7">
        <v>13</v>
      </c>
      <c r="E22" s="8" t="s">
        <v>74</v>
      </c>
      <c r="F22" s="7" t="s">
        <v>484</v>
      </c>
      <c r="G22" s="7">
        <v>20</v>
      </c>
      <c r="H22" s="9">
        <v>8.2060185185185187E-3</v>
      </c>
      <c r="I22" s="9">
        <v>2.9166666666666664E-2</v>
      </c>
      <c r="J22" s="9">
        <v>1.4618055555555556E-2</v>
      </c>
      <c r="K22" s="17" t="s">
        <v>505</v>
      </c>
    </row>
    <row r="23" spans="2:11" ht="15" customHeight="1" x14ac:dyDescent="0.25">
      <c r="B23" s="14"/>
      <c r="C23" s="2"/>
      <c r="D23" s="3">
        <v>8</v>
      </c>
      <c r="E23" s="4" t="s">
        <v>66</v>
      </c>
      <c r="F23" s="3" t="s">
        <v>489</v>
      </c>
      <c r="G23" s="3">
        <v>21</v>
      </c>
      <c r="H23" s="5">
        <v>7.6273148148148151E-3</v>
      </c>
      <c r="I23" s="5">
        <v>2.989583333333333E-2</v>
      </c>
      <c r="J23" s="5">
        <v>1.4930555555555556E-2</v>
      </c>
      <c r="K23" s="15" t="s">
        <v>506</v>
      </c>
    </row>
    <row r="24" spans="2:11" ht="15" customHeight="1" x14ac:dyDescent="0.25">
      <c r="B24" s="16"/>
      <c r="C24" s="6"/>
      <c r="D24" s="7">
        <v>45</v>
      </c>
      <c r="E24" s="8" t="s">
        <v>240</v>
      </c>
      <c r="F24" s="7" t="s">
        <v>477</v>
      </c>
      <c r="G24" s="7">
        <v>22</v>
      </c>
      <c r="H24" s="9">
        <v>8.3101851851851861E-3</v>
      </c>
      <c r="I24" s="9">
        <v>2.9062500000000002E-2</v>
      </c>
      <c r="J24" s="9">
        <v>1.5416666666666667E-2</v>
      </c>
      <c r="K24" s="17" t="s">
        <v>507</v>
      </c>
    </row>
    <row r="25" spans="2:11" ht="15" customHeight="1" x14ac:dyDescent="0.25">
      <c r="B25" s="14"/>
      <c r="C25" s="2"/>
      <c r="D25" s="3">
        <v>38</v>
      </c>
      <c r="E25" s="4" t="s">
        <v>86</v>
      </c>
      <c r="F25" s="3" t="s">
        <v>489</v>
      </c>
      <c r="G25" s="3">
        <v>23</v>
      </c>
      <c r="H25" s="5">
        <v>8.9930555555555545E-3</v>
      </c>
      <c r="I25" s="5">
        <v>2.8252314814814813E-2</v>
      </c>
      <c r="J25" s="5">
        <v>1.5763888888888886E-2</v>
      </c>
      <c r="K25" s="15" t="s">
        <v>508</v>
      </c>
    </row>
    <row r="26" spans="2:11" ht="15" customHeight="1" x14ac:dyDescent="0.25">
      <c r="B26" s="16"/>
      <c r="C26" s="6"/>
      <c r="D26" s="7">
        <v>18</v>
      </c>
      <c r="E26" s="8" t="s">
        <v>88</v>
      </c>
      <c r="F26" s="7" t="s">
        <v>489</v>
      </c>
      <c r="G26" s="7">
        <v>24</v>
      </c>
      <c r="H26" s="9">
        <v>8.9467592592592585E-3</v>
      </c>
      <c r="I26" s="9">
        <v>2.8287037037037038E-2</v>
      </c>
      <c r="J26" s="9">
        <v>1.6041666666666666E-2</v>
      </c>
      <c r="K26" s="17" t="s">
        <v>509</v>
      </c>
    </row>
    <row r="27" spans="2:11" ht="15" customHeight="1" x14ac:dyDescent="0.25">
      <c r="B27" s="14"/>
      <c r="C27" s="2"/>
      <c r="D27" s="3">
        <v>41</v>
      </c>
      <c r="E27" s="4" t="s">
        <v>80</v>
      </c>
      <c r="F27" s="3" t="s">
        <v>489</v>
      </c>
      <c r="G27" s="3">
        <v>25</v>
      </c>
      <c r="H27" s="5">
        <v>8.0787037037037043E-3</v>
      </c>
      <c r="I27" s="5">
        <v>2.8275462962962964E-2</v>
      </c>
      <c r="J27" s="5">
        <v>1.7488425925925925E-2</v>
      </c>
      <c r="K27" s="15" t="s">
        <v>510</v>
      </c>
    </row>
    <row r="28" spans="2:11" ht="15" customHeight="1" x14ac:dyDescent="0.25">
      <c r="B28" s="16"/>
      <c r="C28" s="6"/>
      <c r="D28" s="7">
        <v>31</v>
      </c>
      <c r="E28" s="8" t="s">
        <v>78</v>
      </c>
      <c r="F28" s="7" t="s">
        <v>489</v>
      </c>
      <c r="G28" s="7">
        <v>26</v>
      </c>
      <c r="H28" s="9">
        <v>8.1828703703703699E-3</v>
      </c>
      <c r="I28" s="9">
        <v>3.0231481481481481E-2</v>
      </c>
      <c r="J28" s="9">
        <v>1.5578703703703704E-2</v>
      </c>
      <c r="K28" s="17" t="s">
        <v>511</v>
      </c>
    </row>
    <row r="29" spans="2:11" ht="15" customHeight="1" x14ac:dyDescent="0.25">
      <c r="B29" s="14"/>
      <c r="C29" s="2"/>
      <c r="D29" s="3">
        <v>49</v>
      </c>
      <c r="E29" s="4" t="s">
        <v>512</v>
      </c>
      <c r="F29" s="3" t="s">
        <v>489</v>
      </c>
      <c r="G29" s="3">
        <v>27</v>
      </c>
      <c r="H29" s="5">
        <v>8.9583333333333338E-3</v>
      </c>
      <c r="I29" s="5">
        <v>2.929398148148148E-2</v>
      </c>
      <c r="J29" s="5">
        <v>1.6192129629629629E-2</v>
      </c>
      <c r="K29" s="15" t="s">
        <v>513</v>
      </c>
    </row>
    <row r="30" spans="2:11" ht="15" customHeight="1" x14ac:dyDescent="0.25">
      <c r="B30" s="16"/>
      <c r="C30" s="6"/>
      <c r="D30" s="7">
        <v>10</v>
      </c>
      <c r="E30" s="8" t="s">
        <v>514</v>
      </c>
      <c r="F30" s="7" t="s">
        <v>477</v>
      </c>
      <c r="G30" s="7">
        <v>28</v>
      </c>
      <c r="H30" s="9">
        <v>8.3449074074074085E-3</v>
      </c>
      <c r="I30" s="9">
        <v>3.0115740740740738E-2</v>
      </c>
      <c r="J30" s="9">
        <v>1.6203703703703703E-2</v>
      </c>
      <c r="K30" s="17" t="s">
        <v>515</v>
      </c>
    </row>
    <row r="31" spans="2:11" ht="15" customHeight="1" x14ac:dyDescent="0.25">
      <c r="B31" s="14"/>
      <c r="C31" s="2"/>
      <c r="D31" s="3">
        <v>39</v>
      </c>
      <c r="E31" s="4" t="s">
        <v>516</v>
      </c>
      <c r="F31" s="3" t="s">
        <v>481</v>
      </c>
      <c r="G31" s="3">
        <v>29</v>
      </c>
      <c r="H31" s="5">
        <v>8.9814814814814809E-3</v>
      </c>
      <c r="I31" s="5">
        <v>3.0451388888888889E-2</v>
      </c>
      <c r="J31" s="5">
        <v>1.5335648148148147E-2</v>
      </c>
      <c r="K31" s="15" t="s">
        <v>517</v>
      </c>
    </row>
    <row r="32" spans="2:11" ht="15" customHeight="1" x14ac:dyDescent="0.25">
      <c r="B32" s="16"/>
      <c r="C32" s="6"/>
      <c r="D32" s="7">
        <v>33</v>
      </c>
      <c r="E32" s="8" t="s">
        <v>518</v>
      </c>
      <c r="F32" s="7" t="s">
        <v>481</v>
      </c>
      <c r="G32" s="7">
        <v>30</v>
      </c>
      <c r="H32" s="9">
        <v>8.9236111111111113E-3</v>
      </c>
      <c r="I32" s="9">
        <v>2.9351851851851851E-2</v>
      </c>
      <c r="J32" s="9">
        <v>1.6701388888888887E-2</v>
      </c>
      <c r="K32" s="17" t="s">
        <v>519</v>
      </c>
    </row>
    <row r="33" spans="2:11" ht="15" customHeight="1" x14ac:dyDescent="0.25">
      <c r="B33" s="14"/>
      <c r="C33" s="2"/>
      <c r="D33" s="3">
        <v>5</v>
      </c>
      <c r="E33" s="4" t="s">
        <v>520</v>
      </c>
      <c r="F33" s="3" t="s">
        <v>484</v>
      </c>
      <c r="G33" s="3">
        <v>31</v>
      </c>
      <c r="H33" s="5">
        <v>7.719907407407408E-3</v>
      </c>
      <c r="I33" s="5">
        <v>3.1030092592592592E-2</v>
      </c>
      <c r="J33" s="5">
        <v>1.6562500000000001E-2</v>
      </c>
      <c r="K33" s="15" t="s">
        <v>521</v>
      </c>
    </row>
    <row r="34" spans="2:11" ht="15" customHeight="1" x14ac:dyDescent="0.25">
      <c r="B34" s="16"/>
      <c r="C34" s="6"/>
      <c r="D34" s="7">
        <v>4</v>
      </c>
      <c r="E34" s="8" t="s">
        <v>522</v>
      </c>
      <c r="F34" s="7" t="s">
        <v>481</v>
      </c>
      <c r="G34" s="7">
        <v>32</v>
      </c>
      <c r="H34" s="9">
        <v>8.9467592592592585E-3</v>
      </c>
      <c r="I34" s="9">
        <v>2.9641203703703701E-2</v>
      </c>
      <c r="J34" s="9">
        <v>1.6805555555555556E-2</v>
      </c>
      <c r="K34" s="17" t="s">
        <v>523</v>
      </c>
    </row>
    <row r="35" spans="2:11" ht="15" customHeight="1" x14ac:dyDescent="0.25">
      <c r="B35" s="14"/>
      <c r="C35" s="2"/>
      <c r="D35" s="3">
        <v>15</v>
      </c>
      <c r="E35" s="4" t="s">
        <v>82</v>
      </c>
      <c r="F35" s="3" t="s">
        <v>489</v>
      </c>
      <c r="G35" s="3">
        <v>33</v>
      </c>
      <c r="H35" s="5">
        <v>8.3333333333333332E-3</v>
      </c>
      <c r="I35" s="5">
        <v>2.9976851851851852E-2</v>
      </c>
      <c r="J35" s="5">
        <v>1.7685185185185182E-2</v>
      </c>
      <c r="K35" s="15" t="s">
        <v>524</v>
      </c>
    </row>
    <row r="36" spans="2:11" ht="15" customHeight="1" x14ac:dyDescent="0.25">
      <c r="B36" s="16"/>
      <c r="C36" s="6"/>
      <c r="D36" s="7">
        <v>24</v>
      </c>
      <c r="E36" s="8" t="s">
        <v>200</v>
      </c>
      <c r="F36" s="7" t="s">
        <v>489</v>
      </c>
      <c r="G36" s="7">
        <v>34</v>
      </c>
      <c r="H36" s="9">
        <v>8.7962962962962968E-3</v>
      </c>
      <c r="I36" s="9">
        <v>2.9571759259259259E-2</v>
      </c>
      <c r="J36" s="9">
        <v>1.7870370370370373E-2</v>
      </c>
      <c r="K36" s="17" t="s">
        <v>525</v>
      </c>
    </row>
    <row r="37" spans="2:11" ht="15" customHeight="1" x14ac:dyDescent="0.25">
      <c r="B37" s="14"/>
      <c r="C37" s="2"/>
      <c r="D37" s="3">
        <v>51</v>
      </c>
      <c r="E37" s="4" t="s">
        <v>526</v>
      </c>
      <c r="F37" s="3" t="s">
        <v>484</v>
      </c>
      <c r="G37" s="3">
        <v>35</v>
      </c>
      <c r="H37" s="5">
        <v>1.0208333333333333E-2</v>
      </c>
      <c r="I37" s="5">
        <v>2.9212962962962965E-2</v>
      </c>
      <c r="J37" s="5">
        <v>1.7002314814814814E-2</v>
      </c>
      <c r="K37" s="15" t="s">
        <v>527</v>
      </c>
    </row>
    <row r="38" spans="2:11" ht="15" customHeight="1" x14ac:dyDescent="0.25">
      <c r="B38" s="16"/>
      <c r="C38" s="6"/>
      <c r="D38" s="7">
        <v>6</v>
      </c>
      <c r="E38" s="8" t="s">
        <v>90</v>
      </c>
      <c r="F38" s="7" t="s">
        <v>489</v>
      </c>
      <c r="G38" s="7">
        <v>36</v>
      </c>
      <c r="H38" s="9">
        <v>8.4953703703703701E-3</v>
      </c>
      <c r="I38" s="9">
        <v>2.9965277777777775E-2</v>
      </c>
      <c r="J38" s="9">
        <v>1.8194444444444444E-2</v>
      </c>
      <c r="K38" s="17" t="s">
        <v>528</v>
      </c>
    </row>
    <row r="39" spans="2:11" ht="15" customHeight="1" x14ac:dyDescent="0.25">
      <c r="B39" s="14"/>
      <c r="C39" s="2"/>
      <c r="D39" s="3">
        <v>14</v>
      </c>
      <c r="E39" s="4" t="s">
        <v>529</v>
      </c>
      <c r="F39" s="3" t="s">
        <v>530</v>
      </c>
      <c r="G39" s="3">
        <v>37</v>
      </c>
      <c r="H39" s="5">
        <v>7.5810185185185182E-3</v>
      </c>
      <c r="I39" s="5">
        <v>3.123842592592593E-2</v>
      </c>
      <c r="J39" s="5">
        <v>1.7997685185185186E-2</v>
      </c>
      <c r="K39" s="15" t="s">
        <v>531</v>
      </c>
    </row>
    <row r="40" spans="2:11" ht="15" customHeight="1" x14ac:dyDescent="0.25">
      <c r="B40" s="16"/>
      <c r="C40" s="6"/>
      <c r="D40" s="7">
        <v>34</v>
      </c>
      <c r="E40" s="8" t="s">
        <v>92</v>
      </c>
      <c r="F40" s="7" t="s">
        <v>489</v>
      </c>
      <c r="G40" s="7">
        <v>38</v>
      </c>
      <c r="H40" s="9">
        <v>8.7615740740740744E-3</v>
      </c>
      <c r="I40" s="9">
        <v>3.1932870370370368E-2</v>
      </c>
      <c r="J40" s="9">
        <v>1.6574074074074074E-2</v>
      </c>
      <c r="K40" s="17" t="s">
        <v>532</v>
      </c>
    </row>
    <row r="41" spans="2:11" ht="15" customHeight="1" x14ac:dyDescent="0.25">
      <c r="B41" s="14"/>
      <c r="C41" s="2"/>
      <c r="D41" s="3">
        <v>50</v>
      </c>
      <c r="E41" s="4" t="s">
        <v>533</v>
      </c>
      <c r="F41" s="3" t="s">
        <v>492</v>
      </c>
      <c r="G41" s="3">
        <v>39</v>
      </c>
      <c r="H41" s="5">
        <v>9.1203703703703707E-3</v>
      </c>
      <c r="I41" s="5">
        <v>3.142361111111111E-2</v>
      </c>
      <c r="J41" s="5">
        <v>1.7638888888888888E-2</v>
      </c>
      <c r="K41" s="15" t="s">
        <v>534</v>
      </c>
    </row>
    <row r="42" spans="2:11" ht="15" customHeight="1" thickBot="1" x14ac:dyDescent="0.3">
      <c r="B42" s="50"/>
      <c r="C42" s="24"/>
      <c r="D42" s="25">
        <v>19</v>
      </c>
      <c r="E42" s="26" t="s">
        <v>94</v>
      </c>
      <c r="F42" s="25" t="s">
        <v>489</v>
      </c>
      <c r="G42" s="25">
        <v>40</v>
      </c>
      <c r="H42" s="27">
        <v>8.3101851851851861E-3</v>
      </c>
      <c r="I42" s="27">
        <v>3.3009259259259259E-2</v>
      </c>
      <c r="J42" s="27">
        <v>1.7372685185185185E-2</v>
      </c>
      <c r="K42" s="28" t="s">
        <v>535</v>
      </c>
    </row>
  </sheetData>
  <hyperlinks>
    <hyperlink ref="B3" r:id="rId1" tooltip="Sélectionnez des athlètes pour les ajouter à la liste des athlètes a comparer, puis cliquer sur l’onglet Comparer." display="https://www.sportstats.ca/display-results.xhtml?raceid=40412"/>
    <hyperlink ref="E3" r:id="rId2" display="https://www.sportstats.ca/display-results.xhtml?raceid=40412"/>
    <hyperlink ref="B4" r:id="rId3" tooltip="Sélectionnez des athlètes pour les ajouter à la liste des athlètes a comparer, puis cliquer sur l’onglet Comparer." display="https://www.sportstats.ca/display-results.xhtml?raceid=40412"/>
    <hyperlink ref="E4" r:id="rId4" display="https://www.sportstats.ca/display-results.xhtml?raceid=40412"/>
    <hyperlink ref="B5" r:id="rId5" tooltip="Sélectionnez des athlètes pour les ajouter à la liste des athlètes a comparer, puis cliquer sur l’onglet Comparer." display="https://www.sportstats.ca/display-results.xhtml?raceid=40412"/>
    <hyperlink ref="E5" r:id="rId6" display="https://www.sportstats.ca/display-results.xhtml?raceid=40412"/>
    <hyperlink ref="B6" r:id="rId7" tooltip="Sélectionnez des athlètes pour les ajouter à la liste des athlètes a comparer, puis cliquer sur l’onglet Comparer." display="https://www.sportstats.ca/display-results.xhtml?raceid=40412"/>
    <hyperlink ref="E6" r:id="rId8" display="https://www.sportstats.ca/display-results.xhtml?raceid=40412"/>
    <hyperlink ref="B7" r:id="rId9" tooltip="Sélectionnez des athlètes pour les ajouter à la liste des athlètes a comparer, puis cliquer sur l’onglet Comparer." display="https://www.sportstats.ca/display-results.xhtml?raceid=40412"/>
    <hyperlink ref="E7" r:id="rId10" display="https://www.sportstats.ca/display-results.xhtml?raceid=40412"/>
    <hyperlink ref="B8" r:id="rId11" tooltip="Sélectionnez des athlètes pour les ajouter à la liste des athlètes a comparer, puis cliquer sur l’onglet Comparer." display="https://www.sportstats.ca/display-results.xhtml?raceid=40412"/>
    <hyperlink ref="E8" r:id="rId12" display="https://www.sportstats.ca/display-results.xhtml?raceid=40412"/>
    <hyperlink ref="B9" r:id="rId13" tooltip="Sélectionnez des athlètes pour les ajouter à la liste des athlètes a comparer, puis cliquer sur l’onglet Comparer." display="https://www.sportstats.ca/display-results.xhtml?raceid=40412"/>
    <hyperlink ref="E9" r:id="rId14" display="https://www.sportstats.ca/display-results.xhtml?raceid=40412"/>
    <hyperlink ref="B10" r:id="rId15" tooltip="Sélectionnez des athlètes pour les ajouter à la liste des athlètes a comparer, puis cliquer sur l’onglet Comparer." display="https://www.sportstats.ca/display-results.xhtml?raceid=40412"/>
    <hyperlink ref="E10" r:id="rId16" display="https://www.sportstats.ca/display-results.xhtml?raceid=40412"/>
    <hyperlink ref="B11" r:id="rId17" tooltip="Sélectionnez des athlètes pour les ajouter à la liste des athlètes a comparer, puis cliquer sur l’onglet Comparer." display="https://www.sportstats.ca/display-results.xhtml?raceid=40412"/>
    <hyperlink ref="E11" r:id="rId18" display="https://www.sportstats.ca/display-results.xhtml?raceid=40412"/>
    <hyperlink ref="B12" r:id="rId19" tooltip="Sélectionnez des athlètes pour les ajouter à la liste des athlètes a comparer, puis cliquer sur l’onglet Comparer." display="https://www.sportstats.ca/display-results.xhtml?raceid=40412"/>
    <hyperlink ref="E12" r:id="rId20" display="https://www.sportstats.ca/display-results.xhtml?raceid=40412"/>
    <hyperlink ref="B13" r:id="rId21" tooltip="Sélectionnez des athlètes pour les ajouter à la liste des athlètes a comparer, puis cliquer sur l’onglet Comparer." display="https://www.sportstats.ca/display-results.xhtml?raceid=40412"/>
    <hyperlink ref="E13" r:id="rId22" display="https://www.sportstats.ca/display-results.xhtml?raceid=40412"/>
    <hyperlink ref="B14" r:id="rId23" tooltip="Sélectionnez des athlètes pour les ajouter à la liste des athlètes a comparer, puis cliquer sur l’onglet Comparer." display="https://www.sportstats.ca/display-results.xhtml?raceid=40412"/>
    <hyperlink ref="E14" r:id="rId24" display="https://www.sportstats.ca/display-results.xhtml?raceid=40412"/>
    <hyperlink ref="B15" r:id="rId25" tooltip="Sélectionnez des athlètes pour les ajouter à la liste des athlètes a comparer, puis cliquer sur l’onglet Comparer." display="https://www.sportstats.ca/display-results.xhtml?raceid=40412"/>
    <hyperlink ref="E15" r:id="rId26" display="https://www.sportstats.ca/display-results.xhtml?raceid=40412"/>
    <hyperlink ref="B16" r:id="rId27" tooltip="Sélectionnez des athlètes pour les ajouter à la liste des athlètes a comparer, puis cliquer sur l’onglet Comparer." display="https://www.sportstats.ca/display-results.xhtml?raceid=40412"/>
    <hyperlink ref="E16" r:id="rId28" display="https://www.sportstats.ca/display-results.xhtml?raceid=40412"/>
    <hyperlink ref="B17" r:id="rId29" tooltip="Sélectionnez des athlètes pour les ajouter à la liste des athlètes a comparer, puis cliquer sur l’onglet Comparer." display="https://www.sportstats.ca/display-results.xhtml?raceid=40412"/>
    <hyperlink ref="E17" r:id="rId30" display="https://www.sportstats.ca/display-results.xhtml?raceid=40412"/>
    <hyperlink ref="B18" r:id="rId31" tooltip="Sélectionnez des athlètes pour les ajouter à la liste des athlètes a comparer, puis cliquer sur l’onglet Comparer." display="https://www.sportstats.ca/display-results.xhtml?raceid=40412"/>
    <hyperlink ref="E18" r:id="rId32" display="https://www.sportstats.ca/display-results.xhtml?raceid=40412"/>
    <hyperlink ref="B19" r:id="rId33" tooltip="Sélectionnez des athlètes pour les ajouter à la liste des athlètes a comparer, puis cliquer sur l’onglet Comparer." display="https://www.sportstats.ca/display-results.xhtml?raceid=40412"/>
    <hyperlink ref="E19" r:id="rId34" display="https://www.sportstats.ca/display-results.xhtml?raceid=40412"/>
    <hyperlink ref="B20" r:id="rId35" tooltip="Sélectionnez des athlètes pour les ajouter à la liste des athlètes a comparer, puis cliquer sur l’onglet Comparer." display="https://www.sportstats.ca/display-results.xhtml?raceid=40412"/>
    <hyperlink ref="E20" r:id="rId36" display="https://www.sportstats.ca/display-results.xhtml?raceid=40412"/>
    <hyperlink ref="B21" r:id="rId37" tooltip="Sélectionnez des athlètes pour les ajouter à la liste des athlètes a comparer, puis cliquer sur l’onglet Comparer." display="https://www.sportstats.ca/display-results.xhtml?raceid=40412"/>
    <hyperlink ref="E21" r:id="rId38" display="https://www.sportstats.ca/display-results.xhtml?raceid=40412"/>
    <hyperlink ref="B22" r:id="rId39" tooltip="Sélectionnez des athlètes pour les ajouter à la liste des athlètes a comparer, puis cliquer sur l’onglet Comparer." display="https://www.sportstats.ca/display-results.xhtml?raceid=40412"/>
    <hyperlink ref="E22" r:id="rId40" display="https://www.sportstats.ca/display-results.xhtml?raceid=40412"/>
    <hyperlink ref="B23" r:id="rId41" tooltip="Sélectionnez des athlètes pour les ajouter à la liste des athlètes a comparer, puis cliquer sur l’onglet Comparer." display="https://www.sportstats.ca/display-results.xhtml?raceid=40412"/>
    <hyperlink ref="E23" r:id="rId42" display="https://www.sportstats.ca/display-results.xhtml?raceid=40412"/>
    <hyperlink ref="B24" r:id="rId43" tooltip="Sélectionnez des athlètes pour les ajouter à la liste des athlètes a comparer, puis cliquer sur l’onglet Comparer." display="https://www.sportstats.ca/display-results.xhtml?raceid=40412"/>
    <hyperlink ref="E24" r:id="rId44" display="https://www.sportstats.ca/display-results.xhtml?raceid=40412"/>
    <hyperlink ref="B25" r:id="rId45" tooltip="Sélectionnez des athlètes pour les ajouter à la liste des athlètes a comparer, puis cliquer sur l’onglet Comparer." display="https://www.sportstats.ca/display-results.xhtml?raceid=40412"/>
    <hyperlink ref="E25" r:id="rId46" display="https://www.sportstats.ca/display-results.xhtml?raceid=40412"/>
    <hyperlink ref="B26" r:id="rId47" tooltip="Sélectionnez des athlètes pour les ajouter à la liste des athlètes a comparer, puis cliquer sur l’onglet Comparer." display="https://www.sportstats.ca/display-results.xhtml?raceid=40412"/>
    <hyperlink ref="E26" r:id="rId48" display="https://www.sportstats.ca/display-results.xhtml?raceid=40412"/>
    <hyperlink ref="B27" r:id="rId49" tooltip="Sélectionnez des athlètes pour les ajouter à la liste des athlètes a comparer, puis cliquer sur l’onglet Comparer." display="https://www.sportstats.ca/display-results.xhtml?raceid=40412"/>
    <hyperlink ref="E27" r:id="rId50" display="https://www.sportstats.ca/display-results.xhtml?raceid=40412"/>
    <hyperlink ref="B28" r:id="rId51" tooltip="Sélectionnez des athlètes pour les ajouter à la liste des athlètes a comparer, puis cliquer sur l’onglet Comparer." display="https://www.sportstats.ca/display-results.xhtml?raceid=40412"/>
    <hyperlink ref="E28" r:id="rId52" display="https://www.sportstats.ca/display-results.xhtml?raceid=40412"/>
    <hyperlink ref="B29" r:id="rId53" tooltip="Sélectionnez des athlètes pour les ajouter à la liste des athlètes a comparer, puis cliquer sur l’onglet Comparer." display="https://www.sportstats.ca/display-results.xhtml?raceid=40412"/>
    <hyperlink ref="E29" r:id="rId54" display="https://www.sportstats.ca/display-results.xhtml?raceid=40412"/>
    <hyperlink ref="B30" r:id="rId55" tooltip="Sélectionnez des athlètes pour les ajouter à la liste des athlètes a comparer, puis cliquer sur l’onglet Comparer." display="https://www.sportstats.ca/display-results.xhtml?raceid=40412"/>
    <hyperlink ref="E30" r:id="rId56" display="https://www.sportstats.ca/display-results.xhtml?raceid=40412"/>
    <hyperlink ref="B31" r:id="rId57" tooltip="Sélectionnez des athlètes pour les ajouter à la liste des athlètes a comparer, puis cliquer sur l’onglet Comparer." display="https://www.sportstats.ca/display-results.xhtml?raceid=40412"/>
    <hyperlink ref="E31" r:id="rId58" display="https://www.sportstats.ca/display-results.xhtml?raceid=40412"/>
    <hyperlink ref="B32" r:id="rId59" tooltip="Sélectionnez des athlètes pour les ajouter à la liste des athlètes a comparer, puis cliquer sur l’onglet Comparer." display="https://www.sportstats.ca/display-results.xhtml?raceid=40412"/>
    <hyperlink ref="E32" r:id="rId60" display="https://www.sportstats.ca/display-results.xhtml?raceid=40412"/>
    <hyperlink ref="B33" r:id="rId61" tooltip="Sélectionnez des athlètes pour les ajouter à la liste des athlètes a comparer, puis cliquer sur l’onglet Comparer." display="https://www.sportstats.ca/display-results.xhtml?raceid=40412"/>
    <hyperlink ref="E33" r:id="rId62" display="https://www.sportstats.ca/display-results.xhtml?raceid=40412"/>
    <hyperlink ref="B34" r:id="rId63" tooltip="Sélectionnez des athlètes pour les ajouter à la liste des athlètes a comparer, puis cliquer sur l’onglet Comparer." display="https://www.sportstats.ca/display-results.xhtml?raceid=40412"/>
    <hyperlink ref="E34" r:id="rId64" display="https://www.sportstats.ca/display-results.xhtml?raceid=40412"/>
    <hyperlink ref="B35" r:id="rId65" tooltip="Sélectionnez des athlètes pour les ajouter à la liste des athlètes a comparer, puis cliquer sur l’onglet Comparer." display="https://www.sportstats.ca/display-results.xhtml?raceid=40412"/>
    <hyperlink ref="E35" r:id="rId66" display="https://www.sportstats.ca/display-results.xhtml?raceid=40412"/>
    <hyperlink ref="B36" r:id="rId67" tooltip="Sélectionnez des athlètes pour les ajouter à la liste des athlètes a comparer, puis cliquer sur l’onglet Comparer." display="https://www.sportstats.ca/display-results.xhtml?raceid=40412"/>
    <hyperlink ref="E36" r:id="rId68" display="https://www.sportstats.ca/display-results.xhtml?raceid=40412"/>
    <hyperlink ref="B37" r:id="rId69" tooltip="Sélectionnez des athlètes pour les ajouter à la liste des athlètes a comparer, puis cliquer sur l’onglet Comparer." display="https://www.sportstats.ca/display-results.xhtml?raceid=40412"/>
    <hyperlink ref="E37" r:id="rId70" display="https://www.sportstats.ca/display-results.xhtml?raceid=40412"/>
    <hyperlink ref="B38" r:id="rId71" tooltip="Sélectionnez des athlètes pour les ajouter à la liste des athlètes a comparer, puis cliquer sur l’onglet Comparer." display="https://www.sportstats.ca/display-results.xhtml?raceid=40412"/>
    <hyperlink ref="E38" r:id="rId72" display="https://www.sportstats.ca/display-results.xhtml?raceid=40412"/>
    <hyperlink ref="B39" r:id="rId73" tooltip="Sélectionnez des athlètes pour les ajouter à la liste des athlètes a comparer, puis cliquer sur l’onglet Comparer." display="https://www.sportstats.ca/display-results.xhtml?raceid=40412"/>
    <hyperlink ref="E39" r:id="rId74" display="https://www.sportstats.ca/display-results.xhtml?raceid=40412"/>
    <hyperlink ref="B40" r:id="rId75" tooltip="Sélectionnez des athlètes pour les ajouter à la liste des athlètes a comparer, puis cliquer sur l’onglet Comparer." display="https://www.sportstats.ca/display-results.xhtml?raceid=40412"/>
    <hyperlink ref="E40" r:id="rId76" display="https://www.sportstats.ca/display-results.xhtml?raceid=40412"/>
    <hyperlink ref="B41" r:id="rId77" tooltip="Sélectionnez des athlètes pour les ajouter à la liste des athlètes a comparer, puis cliquer sur l’onglet Comparer." display="https://www.sportstats.ca/display-results.xhtml?raceid=40412"/>
    <hyperlink ref="E41" r:id="rId78" display="https://www.sportstats.ca/display-results.xhtml?raceid=40412"/>
    <hyperlink ref="B42" r:id="rId79" tooltip="Sélectionnez des athlètes pour les ajouter à la liste des athlètes a comparer, puis cliquer sur l’onglet Comparer." display="https://www.sportstats.ca/display-results.xhtml?raceid=40412"/>
    <hyperlink ref="E42" r:id="rId80" display="https://www.sportstats.ca/display-results.xhtml?raceid=40412"/>
  </hyperlinks>
  <pageMargins left="0.7" right="0.7" top="0.75" bottom="0.75" header="0.3" footer="0.3"/>
  <pageSetup orientation="portrait" verticalDpi="0" r:id="rId8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2"/>
  <sheetViews>
    <sheetView workbookViewId="0">
      <selection activeCell="B3" sqref="B3:B17"/>
    </sheetView>
  </sheetViews>
  <sheetFormatPr baseColWidth="10" defaultRowHeight="15" x14ac:dyDescent="0.25"/>
  <cols>
    <col min="5" max="5" width="29.140625" customWidth="1"/>
  </cols>
  <sheetData>
    <row r="1" spans="2:11" ht="15.75" thickBot="1" x14ac:dyDescent="0.3"/>
    <row r="2" spans="2:11" x14ac:dyDescent="0.25">
      <c r="B2" s="129" t="s">
        <v>0</v>
      </c>
      <c r="C2" s="130" t="s">
        <v>204</v>
      </c>
      <c r="D2" s="130" t="s">
        <v>1</v>
      </c>
      <c r="E2" s="130" t="s">
        <v>2</v>
      </c>
      <c r="F2" s="130" t="s">
        <v>476</v>
      </c>
      <c r="G2" s="130" t="s">
        <v>4</v>
      </c>
      <c r="H2" s="130" t="s">
        <v>7</v>
      </c>
      <c r="I2" s="130" t="s">
        <v>8</v>
      </c>
      <c r="J2" s="130" t="s">
        <v>9</v>
      </c>
      <c r="K2" s="131" t="s">
        <v>10</v>
      </c>
    </row>
    <row r="3" spans="2:11" x14ac:dyDescent="0.25">
      <c r="B3" s="2">
        <v>20</v>
      </c>
      <c r="C3" s="2"/>
      <c r="D3" s="3">
        <v>10</v>
      </c>
      <c r="E3" s="4" t="s">
        <v>244</v>
      </c>
      <c r="F3" s="3" t="s">
        <v>484</v>
      </c>
      <c r="G3" s="3">
        <v>1</v>
      </c>
      <c r="H3" s="5">
        <v>6.5509259259259262E-3</v>
      </c>
      <c r="I3" s="5">
        <v>2.2847222222222224E-2</v>
      </c>
      <c r="J3" s="5">
        <v>1.1724537037037035E-2</v>
      </c>
      <c r="K3" s="15" t="s">
        <v>536</v>
      </c>
    </row>
    <row r="4" spans="2:11" x14ac:dyDescent="0.25">
      <c r="B4" s="6">
        <v>17</v>
      </c>
      <c r="C4" s="6"/>
      <c r="D4" s="7">
        <v>24</v>
      </c>
      <c r="E4" s="8" t="s">
        <v>242</v>
      </c>
      <c r="F4" s="7" t="s">
        <v>489</v>
      </c>
      <c r="G4" s="7">
        <v>2</v>
      </c>
      <c r="H4" s="9">
        <v>6.7245370370370367E-3</v>
      </c>
      <c r="I4" s="9">
        <v>2.3460648148148147E-2</v>
      </c>
      <c r="J4" s="9">
        <v>1.1736111111111109E-2</v>
      </c>
      <c r="K4" s="17" t="s">
        <v>537</v>
      </c>
    </row>
    <row r="5" spans="2:11" x14ac:dyDescent="0.25">
      <c r="B5" s="2">
        <v>15</v>
      </c>
      <c r="C5" s="2"/>
      <c r="D5" s="3">
        <v>45</v>
      </c>
      <c r="E5" s="4" t="s">
        <v>248</v>
      </c>
      <c r="F5" s="3" t="s">
        <v>477</v>
      </c>
      <c r="G5" s="3">
        <v>3</v>
      </c>
      <c r="H5" s="5">
        <v>6.6087962962962966E-3</v>
      </c>
      <c r="I5" s="5">
        <v>2.3576388888888893E-2</v>
      </c>
      <c r="J5" s="5">
        <v>1.1921296296296298E-2</v>
      </c>
      <c r="K5" s="15" t="s">
        <v>104</v>
      </c>
    </row>
    <row r="6" spans="2:11" x14ac:dyDescent="0.25">
      <c r="B6" s="6">
        <v>13</v>
      </c>
      <c r="C6" s="6"/>
      <c r="D6" s="7">
        <v>28</v>
      </c>
      <c r="E6" s="8" t="s">
        <v>11</v>
      </c>
      <c r="F6" s="7" t="s">
        <v>489</v>
      </c>
      <c r="G6" s="7">
        <v>4</v>
      </c>
      <c r="H6" s="9">
        <v>7.2685185185185188E-3</v>
      </c>
      <c r="I6" s="9">
        <v>2.3541666666666666E-2</v>
      </c>
      <c r="J6" s="9">
        <v>1.1597222222222222E-2</v>
      </c>
      <c r="K6" s="17" t="s">
        <v>538</v>
      </c>
    </row>
    <row r="7" spans="2:11" x14ac:dyDescent="0.25">
      <c r="B7" s="2">
        <v>11</v>
      </c>
      <c r="C7" s="2"/>
      <c r="D7" s="3">
        <v>31</v>
      </c>
      <c r="E7" s="4" t="s">
        <v>252</v>
      </c>
      <c r="F7" s="3" t="s">
        <v>481</v>
      </c>
      <c r="G7" s="3">
        <v>5</v>
      </c>
      <c r="H7" s="5">
        <v>6.9791666666666674E-3</v>
      </c>
      <c r="I7" s="5">
        <v>2.3807870370370368E-2</v>
      </c>
      <c r="J7" s="5">
        <v>1.1678240740740741E-2</v>
      </c>
      <c r="K7" s="15" t="s">
        <v>539</v>
      </c>
    </row>
    <row r="8" spans="2:11" x14ac:dyDescent="0.25">
      <c r="B8" s="6">
        <v>10</v>
      </c>
      <c r="C8" s="6"/>
      <c r="D8" s="7">
        <v>9</v>
      </c>
      <c r="E8" s="8" t="s">
        <v>540</v>
      </c>
      <c r="F8" s="7" t="s">
        <v>477</v>
      </c>
      <c r="G8" s="7">
        <v>6</v>
      </c>
      <c r="H8" s="9">
        <v>7.5578703703703702E-3</v>
      </c>
      <c r="I8" s="9">
        <v>2.3865740740740743E-2</v>
      </c>
      <c r="J8" s="9">
        <v>1.1342592592592592E-2</v>
      </c>
      <c r="K8" s="17" t="s">
        <v>541</v>
      </c>
    </row>
    <row r="9" spans="2:11" x14ac:dyDescent="0.25">
      <c r="B9" s="2">
        <v>9</v>
      </c>
      <c r="C9" s="2"/>
      <c r="D9" s="3">
        <v>38</v>
      </c>
      <c r="E9" s="4" t="s">
        <v>14</v>
      </c>
      <c r="F9" s="3" t="s">
        <v>484</v>
      </c>
      <c r="G9" s="3">
        <v>7</v>
      </c>
      <c r="H9" s="5">
        <v>7.2106481481481475E-3</v>
      </c>
      <c r="I9" s="5">
        <v>2.3553240740740739E-2</v>
      </c>
      <c r="J9" s="5">
        <v>1.2222222222222223E-2</v>
      </c>
      <c r="K9" s="15" t="s">
        <v>221</v>
      </c>
    </row>
    <row r="10" spans="2:11" x14ac:dyDescent="0.25">
      <c r="B10" s="2">
        <v>8</v>
      </c>
      <c r="C10" s="6"/>
      <c r="D10" s="7">
        <v>5</v>
      </c>
      <c r="E10" s="8" t="s">
        <v>254</v>
      </c>
      <c r="F10" s="7" t="s">
        <v>484</v>
      </c>
      <c r="G10" s="7">
        <v>8</v>
      </c>
      <c r="H10" s="9">
        <v>7.7314814814814815E-3</v>
      </c>
      <c r="I10" s="9">
        <v>2.3703703703703703E-2</v>
      </c>
      <c r="J10" s="9">
        <v>1.1863425925925925E-2</v>
      </c>
      <c r="K10" s="17" t="s">
        <v>542</v>
      </c>
    </row>
    <row r="11" spans="2:11" x14ac:dyDescent="0.25">
      <c r="B11" s="6">
        <v>7</v>
      </c>
      <c r="C11" s="2"/>
      <c r="D11" s="3">
        <v>2</v>
      </c>
      <c r="E11" s="4" t="s">
        <v>246</v>
      </c>
      <c r="F11" s="3" t="s">
        <v>477</v>
      </c>
      <c r="G11" s="3">
        <v>9</v>
      </c>
      <c r="H11" s="5">
        <v>6.8402777777777776E-3</v>
      </c>
      <c r="I11" s="5">
        <v>2.3912037037037034E-2</v>
      </c>
      <c r="J11" s="5">
        <v>1.247685185185185E-2</v>
      </c>
      <c r="K11" s="15" t="s">
        <v>543</v>
      </c>
    </row>
    <row r="12" spans="2:11" x14ac:dyDescent="0.25">
      <c r="B12" s="2">
        <v>6</v>
      </c>
      <c r="C12" s="6"/>
      <c r="D12" s="7">
        <v>8</v>
      </c>
      <c r="E12" s="8" t="s">
        <v>267</v>
      </c>
      <c r="F12" s="7" t="s">
        <v>484</v>
      </c>
      <c r="G12" s="7">
        <v>10</v>
      </c>
      <c r="H12" s="9">
        <v>7.037037037037037E-3</v>
      </c>
      <c r="I12" s="9">
        <v>2.3715277777777776E-2</v>
      </c>
      <c r="J12" s="9">
        <v>1.252314814814815E-2</v>
      </c>
      <c r="K12" s="17" t="s">
        <v>544</v>
      </c>
    </row>
    <row r="13" spans="2:11" x14ac:dyDescent="0.25">
      <c r="B13" s="6">
        <v>5</v>
      </c>
      <c r="C13" s="2"/>
      <c r="D13" s="3">
        <v>21</v>
      </c>
      <c r="E13" s="4" t="s">
        <v>545</v>
      </c>
      <c r="F13" s="3" t="s">
        <v>477</v>
      </c>
      <c r="G13" s="3">
        <v>11</v>
      </c>
      <c r="H13" s="5">
        <v>6.5624999999999998E-3</v>
      </c>
      <c r="I13" s="5">
        <v>2.4259259259259258E-2</v>
      </c>
      <c r="J13" s="5">
        <v>1.2638888888888889E-2</v>
      </c>
      <c r="K13" s="15" t="s">
        <v>546</v>
      </c>
    </row>
    <row r="14" spans="2:11" x14ac:dyDescent="0.25">
      <c r="B14" s="120">
        <v>4</v>
      </c>
      <c r="C14" s="6"/>
      <c r="D14" s="7">
        <v>3</v>
      </c>
      <c r="E14" s="8" t="s">
        <v>260</v>
      </c>
      <c r="F14" s="7" t="s">
        <v>484</v>
      </c>
      <c r="G14" s="7">
        <v>12</v>
      </c>
      <c r="H14" s="9">
        <v>7.5231481481481477E-3</v>
      </c>
      <c r="I14" s="9">
        <v>2.3587962962962963E-2</v>
      </c>
      <c r="J14" s="9">
        <v>1.2777777777777777E-2</v>
      </c>
      <c r="K14" s="17" t="s">
        <v>547</v>
      </c>
    </row>
    <row r="15" spans="2:11" x14ac:dyDescent="0.25">
      <c r="B15" s="120">
        <v>3</v>
      </c>
      <c r="C15" s="2"/>
      <c r="D15" s="3">
        <v>18</v>
      </c>
      <c r="E15" s="4" t="s">
        <v>548</v>
      </c>
      <c r="F15" s="3" t="s">
        <v>477</v>
      </c>
      <c r="G15" s="3">
        <v>13</v>
      </c>
      <c r="H15" s="5">
        <v>7.1990740740740739E-3</v>
      </c>
      <c r="I15" s="5">
        <v>2.3564814814814813E-2</v>
      </c>
      <c r="J15" s="5">
        <v>1.3310185185185187E-2</v>
      </c>
      <c r="K15" s="15" t="s">
        <v>549</v>
      </c>
    </row>
    <row r="16" spans="2:11" x14ac:dyDescent="0.25">
      <c r="B16" s="120">
        <v>2</v>
      </c>
      <c r="C16" s="6"/>
      <c r="D16" s="7">
        <v>4</v>
      </c>
      <c r="E16" s="8" t="s">
        <v>36</v>
      </c>
      <c r="F16" s="7" t="s">
        <v>489</v>
      </c>
      <c r="G16" s="7">
        <v>14</v>
      </c>
      <c r="H16" s="9">
        <v>7.69675925925926E-3</v>
      </c>
      <c r="I16" s="9">
        <v>2.3668981481481485E-2</v>
      </c>
      <c r="J16" s="9">
        <v>1.2858796296296297E-2</v>
      </c>
      <c r="K16" s="17" t="s">
        <v>550</v>
      </c>
    </row>
    <row r="17" spans="2:11" x14ac:dyDescent="0.25">
      <c r="B17" s="38">
        <v>1</v>
      </c>
      <c r="C17" s="2"/>
      <c r="D17" s="3">
        <v>25</v>
      </c>
      <c r="E17" s="4" t="s">
        <v>22</v>
      </c>
      <c r="F17" s="3" t="s">
        <v>489</v>
      </c>
      <c r="G17" s="3">
        <v>15</v>
      </c>
      <c r="H17" s="5">
        <v>7.2916666666666659E-3</v>
      </c>
      <c r="I17" s="5">
        <v>2.4085648148148148E-2</v>
      </c>
      <c r="J17" s="5">
        <v>1.3078703703703703E-2</v>
      </c>
      <c r="K17" s="15" t="s">
        <v>551</v>
      </c>
    </row>
    <row r="18" spans="2:11" x14ac:dyDescent="0.25">
      <c r="C18" s="6"/>
      <c r="D18" s="7">
        <v>22</v>
      </c>
      <c r="E18" s="8" t="s">
        <v>18</v>
      </c>
      <c r="F18" s="7" t="s">
        <v>489</v>
      </c>
      <c r="G18" s="7">
        <v>16</v>
      </c>
      <c r="H18" s="9">
        <v>8.2291666666666659E-3</v>
      </c>
      <c r="I18" s="9">
        <v>2.4201388888888887E-2</v>
      </c>
      <c r="J18" s="9">
        <v>1.224537037037037E-2</v>
      </c>
      <c r="K18" s="17" t="s">
        <v>552</v>
      </c>
    </row>
    <row r="19" spans="2:11" x14ac:dyDescent="0.25">
      <c r="B19" s="14"/>
      <c r="C19" s="2"/>
      <c r="D19" s="3">
        <v>51</v>
      </c>
      <c r="E19" s="4" t="s">
        <v>262</v>
      </c>
      <c r="F19" s="3" t="s">
        <v>477</v>
      </c>
      <c r="G19" s="3">
        <v>17</v>
      </c>
      <c r="H19" s="5">
        <v>6.851851851851852E-3</v>
      </c>
      <c r="I19" s="5">
        <v>2.4224537037037034E-2</v>
      </c>
      <c r="J19" s="5">
        <v>1.3796296296296298E-2</v>
      </c>
      <c r="K19" s="15" t="s">
        <v>553</v>
      </c>
    </row>
    <row r="20" spans="2:11" ht="30" x14ac:dyDescent="0.25">
      <c r="B20" s="16"/>
      <c r="C20" s="6"/>
      <c r="D20" s="7">
        <v>7</v>
      </c>
      <c r="E20" s="8" t="s">
        <v>258</v>
      </c>
      <c r="F20" s="7" t="s">
        <v>481</v>
      </c>
      <c r="G20" s="7">
        <v>18</v>
      </c>
      <c r="H20" s="9">
        <v>7.6851851851851847E-3</v>
      </c>
      <c r="I20" s="9">
        <v>2.3715277777777776E-2</v>
      </c>
      <c r="J20" s="9">
        <v>1.3692129629629629E-2</v>
      </c>
      <c r="K20" s="17" t="s">
        <v>554</v>
      </c>
    </row>
    <row r="21" spans="2:11" x14ac:dyDescent="0.25">
      <c r="B21" s="14"/>
      <c r="C21" s="2"/>
      <c r="D21" s="3">
        <v>46</v>
      </c>
      <c r="E21" s="4" t="s">
        <v>271</v>
      </c>
      <c r="F21" s="3" t="s">
        <v>481</v>
      </c>
      <c r="G21" s="3">
        <v>19</v>
      </c>
      <c r="H21" s="5">
        <v>7.2337962962962963E-3</v>
      </c>
      <c r="I21" s="5">
        <v>2.4120370370370372E-2</v>
      </c>
      <c r="J21" s="5">
        <v>1.3738425925925926E-2</v>
      </c>
      <c r="K21" s="15" t="s">
        <v>555</v>
      </c>
    </row>
    <row r="22" spans="2:11" x14ac:dyDescent="0.25">
      <c r="B22" s="16"/>
      <c r="C22" s="6"/>
      <c r="D22" s="7">
        <v>1</v>
      </c>
      <c r="E22" s="8" t="s">
        <v>556</v>
      </c>
      <c r="F22" s="7" t="s">
        <v>481</v>
      </c>
      <c r="G22" s="7">
        <v>20</v>
      </c>
      <c r="H22" s="9">
        <v>7.9629629629629634E-3</v>
      </c>
      <c r="I22" s="9">
        <v>2.4108796296296298E-2</v>
      </c>
      <c r="J22" s="9">
        <v>1.3344907407407408E-2</v>
      </c>
      <c r="K22" s="17" t="s">
        <v>557</v>
      </c>
    </row>
    <row r="23" spans="2:11" x14ac:dyDescent="0.25">
      <c r="B23" s="14"/>
      <c r="C23" s="2"/>
      <c r="D23" s="3">
        <v>15</v>
      </c>
      <c r="E23" s="4" t="s">
        <v>16</v>
      </c>
      <c r="F23" s="3" t="s">
        <v>489</v>
      </c>
      <c r="G23" s="3">
        <v>21</v>
      </c>
      <c r="H23" s="5">
        <v>7.2800925925925915E-3</v>
      </c>
      <c r="I23" s="5">
        <v>2.4479166666666666E-2</v>
      </c>
      <c r="J23" s="5">
        <v>1.3807870370370371E-2</v>
      </c>
      <c r="K23" s="15" t="s">
        <v>558</v>
      </c>
    </row>
    <row r="24" spans="2:11" x14ac:dyDescent="0.25">
      <c r="B24" s="16"/>
      <c r="C24" s="6"/>
      <c r="D24" s="7">
        <v>36</v>
      </c>
      <c r="E24" s="8" t="s">
        <v>559</v>
      </c>
      <c r="F24" s="7" t="s">
        <v>481</v>
      </c>
      <c r="G24" s="7">
        <v>22</v>
      </c>
      <c r="H24" s="9">
        <v>7.6273148148148151E-3</v>
      </c>
      <c r="I24" s="9">
        <v>2.476851851851852E-2</v>
      </c>
      <c r="J24" s="9">
        <v>1.3356481481481483E-2</v>
      </c>
      <c r="K24" s="17" t="s">
        <v>560</v>
      </c>
    </row>
    <row r="25" spans="2:11" x14ac:dyDescent="0.25">
      <c r="B25" s="14"/>
      <c r="C25" s="2"/>
      <c r="D25" s="3">
        <v>56</v>
      </c>
      <c r="E25" s="4" t="s">
        <v>26</v>
      </c>
      <c r="F25" s="3" t="s">
        <v>489</v>
      </c>
      <c r="G25" s="3">
        <v>23</v>
      </c>
      <c r="H25" s="5">
        <v>7.9976851851851858E-3</v>
      </c>
      <c r="I25" s="5">
        <v>2.4467592592592593E-2</v>
      </c>
      <c r="J25" s="5">
        <v>1.3321759259259261E-2</v>
      </c>
      <c r="K25" s="15" t="s">
        <v>561</v>
      </c>
    </row>
    <row r="26" spans="2:11" x14ac:dyDescent="0.25">
      <c r="B26" s="16"/>
      <c r="C26" s="6"/>
      <c r="D26" s="7">
        <v>12</v>
      </c>
      <c r="E26" s="8" t="s">
        <v>30</v>
      </c>
      <c r="F26" s="7" t="s">
        <v>489</v>
      </c>
      <c r="G26" s="7">
        <v>24</v>
      </c>
      <c r="H26" s="9">
        <v>8.3912037037037045E-3</v>
      </c>
      <c r="I26" s="9">
        <v>2.5023148148148145E-2</v>
      </c>
      <c r="J26" s="9">
        <v>1.2511574074074073E-2</v>
      </c>
      <c r="K26" s="17" t="s">
        <v>562</v>
      </c>
    </row>
    <row r="27" spans="2:11" x14ac:dyDescent="0.25">
      <c r="B27" s="14"/>
      <c r="C27" s="2"/>
      <c r="D27" s="3">
        <v>32</v>
      </c>
      <c r="E27" s="4" t="s">
        <v>563</v>
      </c>
      <c r="F27" s="3" t="s">
        <v>477</v>
      </c>
      <c r="G27" s="3">
        <v>25</v>
      </c>
      <c r="H27" s="5">
        <v>7.2453703703703708E-3</v>
      </c>
      <c r="I27" s="5">
        <v>2.5358796296296296E-2</v>
      </c>
      <c r="J27" s="5">
        <v>1.3391203703703704E-2</v>
      </c>
      <c r="K27" s="15" t="s">
        <v>564</v>
      </c>
    </row>
    <row r="28" spans="2:11" x14ac:dyDescent="0.25">
      <c r="B28" s="16"/>
      <c r="C28" s="6"/>
      <c r="D28" s="7">
        <v>43</v>
      </c>
      <c r="E28" s="8" t="s">
        <v>34</v>
      </c>
      <c r="F28" s="7" t="s">
        <v>489</v>
      </c>
      <c r="G28" s="7">
        <v>26</v>
      </c>
      <c r="H28" s="9">
        <v>8.518518518518519E-3</v>
      </c>
      <c r="I28" s="9">
        <v>2.4849537037037035E-2</v>
      </c>
      <c r="J28" s="9">
        <v>1.2847222222222223E-2</v>
      </c>
      <c r="K28" s="17" t="s">
        <v>168</v>
      </c>
    </row>
    <row r="29" spans="2:11" x14ac:dyDescent="0.25">
      <c r="B29" s="14"/>
      <c r="C29" s="2"/>
      <c r="D29" s="3">
        <v>11</v>
      </c>
      <c r="E29" s="4" t="s">
        <v>565</v>
      </c>
      <c r="F29" s="3" t="s">
        <v>492</v>
      </c>
      <c r="G29" s="3">
        <v>27</v>
      </c>
      <c r="H29" s="5">
        <v>7.6620370370370366E-3</v>
      </c>
      <c r="I29" s="5">
        <v>2.5798611111111109E-2</v>
      </c>
      <c r="J29" s="5">
        <v>1.2893518518518519E-2</v>
      </c>
      <c r="K29" s="15" t="s">
        <v>566</v>
      </c>
    </row>
    <row r="30" spans="2:11" x14ac:dyDescent="0.25">
      <c r="B30" s="16"/>
      <c r="C30" s="6"/>
      <c r="D30" s="7">
        <v>41</v>
      </c>
      <c r="E30" s="8" t="s">
        <v>48</v>
      </c>
      <c r="F30" s="7" t="s">
        <v>489</v>
      </c>
      <c r="G30" s="7">
        <v>28</v>
      </c>
      <c r="H30" s="9">
        <v>7.9861111111111122E-3</v>
      </c>
      <c r="I30" s="9">
        <v>2.4432870370370369E-2</v>
      </c>
      <c r="J30" s="9">
        <v>1.3912037037037037E-2</v>
      </c>
      <c r="K30" s="17" t="s">
        <v>567</v>
      </c>
    </row>
    <row r="31" spans="2:11" x14ac:dyDescent="0.25">
      <c r="B31" s="14"/>
      <c r="C31" s="2"/>
      <c r="D31" s="3">
        <v>49</v>
      </c>
      <c r="E31" s="4" t="s">
        <v>568</v>
      </c>
      <c r="F31" s="3" t="s">
        <v>481</v>
      </c>
      <c r="G31" s="3">
        <v>29</v>
      </c>
      <c r="H31" s="5">
        <v>7.2685185185185188E-3</v>
      </c>
      <c r="I31" s="5">
        <v>2.5208333333333333E-2</v>
      </c>
      <c r="J31" s="5">
        <v>1.4004629629629631E-2</v>
      </c>
      <c r="K31" s="15" t="s">
        <v>569</v>
      </c>
    </row>
    <row r="32" spans="2:11" x14ac:dyDescent="0.25">
      <c r="B32" s="16"/>
      <c r="C32" s="6"/>
      <c r="D32" s="7">
        <v>35</v>
      </c>
      <c r="E32" s="8" t="s">
        <v>59</v>
      </c>
      <c r="F32" s="7" t="s">
        <v>489</v>
      </c>
      <c r="G32" s="7">
        <v>30</v>
      </c>
      <c r="H32" s="9">
        <v>8.5416666666666679E-3</v>
      </c>
      <c r="I32" s="9">
        <v>2.4861111111111108E-2</v>
      </c>
      <c r="J32" s="9">
        <v>1.3182870370370371E-2</v>
      </c>
      <c r="K32" s="17" t="s">
        <v>570</v>
      </c>
    </row>
    <row r="33" spans="2:11" x14ac:dyDescent="0.25">
      <c r="B33" s="14"/>
      <c r="C33" s="2"/>
      <c r="D33" s="3">
        <v>34</v>
      </c>
      <c r="E33" s="4" t="s">
        <v>58</v>
      </c>
      <c r="F33" s="3" t="s">
        <v>489</v>
      </c>
      <c r="G33" s="3">
        <v>31</v>
      </c>
      <c r="H33" s="5">
        <v>7.2453703703703708E-3</v>
      </c>
      <c r="I33" s="5">
        <v>2.4108796296296298E-2</v>
      </c>
      <c r="J33" s="5">
        <v>1.5324074074074073E-2</v>
      </c>
      <c r="K33" s="15" t="s">
        <v>571</v>
      </c>
    </row>
    <row r="34" spans="2:11" x14ac:dyDescent="0.25">
      <c r="B34" s="16"/>
      <c r="C34" s="6"/>
      <c r="D34" s="7">
        <v>44</v>
      </c>
      <c r="E34" s="8" t="s">
        <v>20</v>
      </c>
      <c r="F34" s="7" t="s">
        <v>489</v>
      </c>
      <c r="G34" s="7">
        <v>32</v>
      </c>
      <c r="H34" s="9">
        <v>8.2523148148148148E-3</v>
      </c>
      <c r="I34" s="9">
        <v>2.4212962962962964E-2</v>
      </c>
      <c r="J34" s="9">
        <v>1.4270833333333335E-2</v>
      </c>
      <c r="K34" s="17" t="s">
        <v>572</v>
      </c>
    </row>
    <row r="35" spans="2:11" x14ac:dyDescent="0.25">
      <c r="B35" s="14"/>
      <c r="C35" s="2"/>
      <c r="D35" s="3">
        <v>42</v>
      </c>
      <c r="E35" s="4" t="s">
        <v>42</v>
      </c>
      <c r="F35" s="3" t="s">
        <v>489</v>
      </c>
      <c r="G35" s="3">
        <v>33</v>
      </c>
      <c r="H35" s="5">
        <v>8.0787037037037043E-3</v>
      </c>
      <c r="I35" s="5">
        <v>2.5231481481481483E-2</v>
      </c>
      <c r="J35" s="5">
        <v>1.329861111111111E-2</v>
      </c>
      <c r="K35" s="15" t="s">
        <v>573</v>
      </c>
    </row>
    <row r="36" spans="2:11" x14ac:dyDescent="0.25">
      <c r="B36" s="16"/>
      <c r="C36" s="6"/>
      <c r="D36" s="7">
        <v>16</v>
      </c>
      <c r="E36" s="8" t="s">
        <v>574</v>
      </c>
      <c r="F36" s="7" t="s">
        <v>492</v>
      </c>
      <c r="G36" s="7">
        <v>34</v>
      </c>
      <c r="H36" s="9">
        <v>7.5810185185185182E-3</v>
      </c>
      <c r="I36" s="9">
        <v>2.5787037037037039E-2</v>
      </c>
      <c r="J36" s="9">
        <v>1.3599537037037037E-2</v>
      </c>
      <c r="K36" s="17" t="s">
        <v>575</v>
      </c>
    </row>
    <row r="37" spans="2:11" x14ac:dyDescent="0.25">
      <c r="B37" s="14"/>
      <c r="C37" s="2"/>
      <c r="D37" s="3">
        <v>29</v>
      </c>
      <c r="E37" s="4" t="s">
        <v>28</v>
      </c>
      <c r="F37" s="3" t="s">
        <v>489</v>
      </c>
      <c r="G37" s="3">
        <v>35</v>
      </c>
      <c r="H37" s="5">
        <v>7.2222222222222228E-3</v>
      </c>
      <c r="I37" s="5">
        <v>2.5231481481481483E-2</v>
      </c>
      <c r="J37" s="5">
        <v>1.4351851851851852E-2</v>
      </c>
      <c r="K37" s="15" t="s">
        <v>576</v>
      </c>
    </row>
    <row r="38" spans="2:11" x14ac:dyDescent="0.25">
      <c r="B38" s="16"/>
      <c r="C38" s="6"/>
      <c r="D38" s="7">
        <v>40</v>
      </c>
      <c r="E38" s="8" t="s">
        <v>38</v>
      </c>
      <c r="F38" s="7" t="s">
        <v>489</v>
      </c>
      <c r="G38" s="7">
        <v>36</v>
      </c>
      <c r="H38" s="9">
        <v>7.7314814814814815E-3</v>
      </c>
      <c r="I38" s="9">
        <v>2.5659722222222223E-2</v>
      </c>
      <c r="J38" s="9">
        <v>1.3587962962962963E-2</v>
      </c>
      <c r="K38" s="17" t="s">
        <v>577</v>
      </c>
    </row>
    <row r="39" spans="2:11" x14ac:dyDescent="0.25">
      <c r="B39" s="14"/>
      <c r="C39" s="2"/>
      <c r="D39" s="3">
        <v>39</v>
      </c>
      <c r="E39" s="4" t="s">
        <v>32</v>
      </c>
      <c r="F39" s="3" t="s">
        <v>489</v>
      </c>
      <c r="G39" s="3">
        <v>37</v>
      </c>
      <c r="H39" s="5">
        <v>8.3333333333333332E-3</v>
      </c>
      <c r="I39" s="5">
        <v>2.508101851851852E-2</v>
      </c>
      <c r="J39" s="5">
        <v>1.3726851851851851E-2</v>
      </c>
      <c r="K39" s="15" t="s">
        <v>578</v>
      </c>
    </row>
    <row r="40" spans="2:11" x14ac:dyDescent="0.25">
      <c r="B40" s="16"/>
      <c r="C40" s="6"/>
      <c r="D40" s="7">
        <v>26</v>
      </c>
      <c r="E40" s="8" t="s">
        <v>579</v>
      </c>
      <c r="F40" s="7" t="s">
        <v>530</v>
      </c>
      <c r="G40" s="7">
        <v>38</v>
      </c>
      <c r="H40" s="9">
        <v>8.2870370370370372E-3</v>
      </c>
      <c r="I40" s="9">
        <v>2.4965277777777781E-2</v>
      </c>
      <c r="J40" s="9">
        <v>1.3912037037037037E-2</v>
      </c>
      <c r="K40" s="17" t="s">
        <v>580</v>
      </c>
    </row>
    <row r="41" spans="2:11" x14ac:dyDescent="0.25">
      <c r="B41" s="14"/>
      <c r="C41" s="2"/>
      <c r="D41" s="3">
        <v>52</v>
      </c>
      <c r="E41" s="4" t="s">
        <v>44</v>
      </c>
      <c r="F41" s="3" t="s">
        <v>489</v>
      </c>
      <c r="G41" s="3">
        <v>39</v>
      </c>
      <c r="H41" s="5">
        <v>7.5810185185185182E-3</v>
      </c>
      <c r="I41" s="5">
        <v>2.5567129629629634E-2</v>
      </c>
      <c r="J41" s="5">
        <v>1.4247685185185184E-2</v>
      </c>
      <c r="K41" s="15" t="s">
        <v>581</v>
      </c>
    </row>
    <row r="42" spans="2:11" ht="15.75" thickBot="1" x14ac:dyDescent="0.3">
      <c r="B42" s="50"/>
      <c r="C42" s="24"/>
      <c r="D42" s="25">
        <v>17</v>
      </c>
      <c r="E42" s="26" t="s">
        <v>274</v>
      </c>
      <c r="F42" s="25" t="s">
        <v>479</v>
      </c>
      <c r="G42" s="25">
        <v>40</v>
      </c>
      <c r="H42" s="27">
        <v>7.1527777777777787E-3</v>
      </c>
      <c r="I42" s="27">
        <v>2.5763888888888892E-2</v>
      </c>
      <c r="J42" s="27">
        <v>1.4699074074074074E-2</v>
      </c>
      <c r="K42" s="28" t="s">
        <v>582</v>
      </c>
    </row>
  </sheetData>
  <hyperlinks>
    <hyperlink ref="E3" r:id="rId1" display="https://www.sportstats.ca/display-results.xhtml?raceid=40413"/>
    <hyperlink ref="E4" r:id="rId2" display="https://www.sportstats.ca/display-results.xhtml?raceid=40413"/>
    <hyperlink ref="E5" r:id="rId3" display="https://www.sportstats.ca/display-results.xhtml?raceid=40413"/>
    <hyperlink ref="E6" r:id="rId4" display="https://www.sportstats.ca/display-results.xhtml?raceid=40413"/>
    <hyperlink ref="E7" r:id="rId5" display="https://www.sportstats.ca/display-results.xhtml?raceid=40413"/>
    <hyperlink ref="E8" r:id="rId6" display="https://www.sportstats.ca/display-results.xhtml?raceid=40413"/>
    <hyperlink ref="E9" r:id="rId7" display="https://www.sportstats.ca/display-results.xhtml?raceid=40413"/>
    <hyperlink ref="E10" r:id="rId8" display="https://www.sportstats.ca/display-results.xhtml?raceid=40413"/>
    <hyperlink ref="E11" r:id="rId9" display="https://www.sportstats.ca/display-results.xhtml?raceid=40413"/>
    <hyperlink ref="E12" r:id="rId10" display="https://www.sportstats.ca/display-results.xhtml?raceid=40413"/>
    <hyperlink ref="E13" r:id="rId11" display="https://www.sportstats.ca/display-results.xhtml?raceid=40413"/>
    <hyperlink ref="E14" r:id="rId12" display="https://www.sportstats.ca/display-results.xhtml?raceid=40413"/>
    <hyperlink ref="E15" r:id="rId13" display="https://www.sportstats.ca/display-results.xhtml?raceid=40413"/>
    <hyperlink ref="E16" r:id="rId14" display="https://www.sportstats.ca/display-results.xhtml?raceid=40413"/>
    <hyperlink ref="E17" r:id="rId15" display="https://www.sportstats.ca/display-results.xhtml?raceid=40413"/>
    <hyperlink ref="E18" r:id="rId16" display="https://www.sportstats.ca/display-results.xhtml?raceid=40413"/>
    <hyperlink ref="B19" r:id="rId17" tooltip="Sélectionnez des athlètes pour les ajouter à la liste des athlètes a comparer, puis cliquer sur l’onglet Comparer." display="https://www.sportstats.ca/display-results.xhtml?raceid=40413"/>
    <hyperlink ref="E19" r:id="rId18" display="https://www.sportstats.ca/display-results.xhtml?raceid=40413"/>
    <hyperlink ref="B20" r:id="rId19" tooltip="Sélectionnez des athlètes pour les ajouter à la liste des athlètes a comparer, puis cliquer sur l’onglet Comparer." display="https://www.sportstats.ca/display-results.xhtml?raceid=40413"/>
    <hyperlink ref="E20" r:id="rId20" display="https://www.sportstats.ca/display-results.xhtml?raceid=40413"/>
    <hyperlink ref="B21" r:id="rId21" tooltip="Sélectionnez des athlètes pour les ajouter à la liste des athlètes a comparer, puis cliquer sur l’onglet Comparer." display="https://www.sportstats.ca/display-results.xhtml?raceid=40413"/>
    <hyperlink ref="E21" r:id="rId22" display="https://www.sportstats.ca/display-results.xhtml?raceid=40413"/>
    <hyperlink ref="B22" r:id="rId23" tooltip="Sélectionnez des athlètes pour les ajouter à la liste des athlètes a comparer, puis cliquer sur l’onglet Comparer." display="https://www.sportstats.ca/display-results.xhtml?raceid=40413"/>
    <hyperlink ref="E22" r:id="rId24" display="https://www.sportstats.ca/display-results.xhtml?raceid=40413"/>
    <hyperlink ref="B23" r:id="rId25" tooltip="Sélectionnez des athlètes pour les ajouter à la liste des athlètes a comparer, puis cliquer sur l’onglet Comparer." display="https://www.sportstats.ca/display-results.xhtml?raceid=40413"/>
    <hyperlink ref="E23" r:id="rId26" display="https://www.sportstats.ca/display-results.xhtml?raceid=40413"/>
    <hyperlink ref="B24" r:id="rId27" tooltip="Sélectionnez des athlètes pour les ajouter à la liste des athlètes a comparer, puis cliquer sur l’onglet Comparer." display="https://www.sportstats.ca/display-results.xhtml?raceid=40413"/>
    <hyperlink ref="E24" r:id="rId28" display="https://www.sportstats.ca/display-results.xhtml?raceid=40413"/>
    <hyperlink ref="B25" r:id="rId29" tooltip="Sélectionnez des athlètes pour les ajouter à la liste des athlètes a comparer, puis cliquer sur l’onglet Comparer." display="https://www.sportstats.ca/display-results.xhtml?raceid=40413"/>
    <hyperlink ref="E25" r:id="rId30" display="https://www.sportstats.ca/display-results.xhtml?raceid=40413"/>
    <hyperlink ref="B26" r:id="rId31" tooltip="Sélectionnez des athlètes pour les ajouter à la liste des athlètes a comparer, puis cliquer sur l’onglet Comparer." display="https://www.sportstats.ca/display-results.xhtml?raceid=40413"/>
    <hyperlink ref="E26" r:id="rId32" display="https://www.sportstats.ca/display-results.xhtml?raceid=40413"/>
    <hyperlink ref="B27" r:id="rId33" tooltip="Sélectionnez des athlètes pour les ajouter à la liste des athlètes a comparer, puis cliquer sur l’onglet Comparer." display="https://www.sportstats.ca/display-results.xhtml?raceid=40413"/>
    <hyperlink ref="E27" r:id="rId34" display="https://www.sportstats.ca/display-results.xhtml?raceid=40413"/>
    <hyperlink ref="B28" r:id="rId35" tooltip="Sélectionnez des athlètes pour les ajouter à la liste des athlètes a comparer, puis cliquer sur l’onglet Comparer." display="https://www.sportstats.ca/display-results.xhtml?raceid=40413"/>
    <hyperlink ref="E28" r:id="rId36" display="https://www.sportstats.ca/display-results.xhtml?raceid=40413"/>
    <hyperlink ref="B29" r:id="rId37" tooltip="Sélectionnez des athlètes pour les ajouter à la liste des athlètes a comparer, puis cliquer sur l’onglet Comparer." display="https://www.sportstats.ca/display-results.xhtml?raceid=40413"/>
    <hyperlink ref="E29" r:id="rId38" display="https://www.sportstats.ca/display-results.xhtml?raceid=40413"/>
    <hyperlink ref="B30" r:id="rId39" tooltip="Sélectionnez des athlètes pour les ajouter à la liste des athlètes a comparer, puis cliquer sur l’onglet Comparer." display="https://www.sportstats.ca/display-results.xhtml?raceid=40413"/>
    <hyperlink ref="E30" r:id="rId40" display="https://www.sportstats.ca/display-results.xhtml?raceid=40413"/>
    <hyperlink ref="B31" r:id="rId41" tooltip="Sélectionnez des athlètes pour les ajouter à la liste des athlètes a comparer, puis cliquer sur l’onglet Comparer." display="https://www.sportstats.ca/display-results.xhtml?raceid=40413"/>
    <hyperlink ref="E31" r:id="rId42" display="https://www.sportstats.ca/display-results.xhtml?raceid=40413"/>
    <hyperlink ref="B32" r:id="rId43" tooltip="Sélectionnez des athlètes pour les ajouter à la liste des athlètes a comparer, puis cliquer sur l’onglet Comparer." display="https://www.sportstats.ca/display-results.xhtml?raceid=40413"/>
    <hyperlink ref="E32" r:id="rId44" display="https://www.sportstats.ca/display-results.xhtml?raceid=40413"/>
    <hyperlink ref="B33" r:id="rId45" tooltip="Sélectionnez des athlètes pour les ajouter à la liste des athlètes a comparer, puis cliquer sur l’onglet Comparer." display="https://www.sportstats.ca/display-results.xhtml?raceid=40413"/>
    <hyperlink ref="E33" r:id="rId46" display="https://www.sportstats.ca/display-results.xhtml?raceid=40413"/>
    <hyperlink ref="B34" r:id="rId47" tooltip="Sélectionnez des athlètes pour les ajouter à la liste des athlètes a comparer, puis cliquer sur l’onglet Comparer." display="https://www.sportstats.ca/display-results.xhtml?raceid=40413"/>
    <hyperlink ref="E34" r:id="rId48" display="https://www.sportstats.ca/display-results.xhtml?raceid=40413"/>
    <hyperlink ref="B35" r:id="rId49" tooltip="Sélectionnez des athlètes pour les ajouter à la liste des athlètes a comparer, puis cliquer sur l’onglet Comparer." display="https://www.sportstats.ca/display-results.xhtml?raceid=40413"/>
    <hyperlink ref="E35" r:id="rId50" display="https://www.sportstats.ca/display-results.xhtml?raceid=40413"/>
    <hyperlink ref="B36" r:id="rId51" tooltip="Sélectionnez des athlètes pour les ajouter à la liste des athlètes a comparer, puis cliquer sur l’onglet Comparer." display="https://www.sportstats.ca/display-results.xhtml?raceid=40413"/>
    <hyperlink ref="E36" r:id="rId52" display="https://www.sportstats.ca/display-results.xhtml?raceid=40413"/>
    <hyperlink ref="B37" r:id="rId53" tooltip="Sélectionnez des athlètes pour les ajouter à la liste des athlètes a comparer, puis cliquer sur l’onglet Comparer." display="https://www.sportstats.ca/display-results.xhtml?raceid=40413"/>
    <hyperlink ref="E37" r:id="rId54" display="https://www.sportstats.ca/display-results.xhtml?raceid=40413"/>
    <hyperlink ref="B38" r:id="rId55" tooltip="Sélectionnez des athlètes pour les ajouter à la liste des athlètes a comparer, puis cliquer sur l’onglet Comparer." display="https://www.sportstats.ca/display-results.xhtml?raceid=40413"/>
    <hyperlink ref="E38" r:id="rId56" display="https://www.sportstats.ca/display-results.xhtml?raceid=40413"/>
    <hyperlink ref="B39" r:id="rId57" tooltip="Sélectionnez des athlètes pour les ajouter à la liste des athlètes a comparer, puis cliquer sur l’onglet Comparer." display="https://www.sportstats.ca/display-results.xhtml?raceid=40413"/>
    <hyperlink ref="E39" r:id="rId58" display="https://www.sportstats.ca/display-results.xhtml?raceid=40413"/>
    <hyperlink ref="B40" r:id="rId59" tooltip="Sélectionnez des athlètes pour les ajouter à la liste des athlètes a comparer, puis cliquer sur l’onglet Comparer." display="https://www.sportstats.ca/display-results.xhtml?raceid=40413"/>
    <hyperlink ref="E40" r:id="rId60" display="https://www.sportstats.ca/display-results.xhtml?raceid=40413"/>
    <hyperlink ref="B41" r:id="rId61" tooltip="Sélectionnez des athlètes pour les ajouter à la liste des athlètes a comparer, puis cliquer sur l’onglet Comparer." display="https://www.sportstats.ca/display-results.xhtml?raceid=40413"/>
    <hyperlink ref="E41" r:id="rId62" display="https://www.sportstats.ca/display-results.xhtml?raceid=40413"/>
    <hyperlink ref="B42" r:id="rId63" tooltip="Sélectionnez des athlètes pour les ajouter à la liste des athlètes a comparer, puis cliquer sur l’onglet Comparer." display="https://www.sportstats.ca/display-results.xhtml?raceid=40413"/>
    <hyperlink ref="E42" r:id="rId64" display="https://www.sportstats.ca/display-results.xhtml?raceid=40413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2"/>
  <sheetViews>
    <sheetView workbookViewId="0">
      <selection activeCell="B1" sqref="B1:B1048576"/>
    </sheetView>
  </sheetViews>
  <sheetFormatPr baseColWidth="10" defaultRowHeight="15" x14ac:dyDescent="0.25"/>
  <cols>
    <col min="1" max="1" width="8.28515625" customWidth="1"/>
    <col min="3" max="3" width="34.42578125" customWidth="1"/>
  </cols>
  <sheetData>
    <row r="2" spans="1:9" x14ac:dyDescent="0.25">
      <c r="A2" s="52"/>
      <c r="B2" s="132" t="s">
        <v>1</v>
      </c>
      <c r="C2" s="132" t="s">
        <v>2</v>
      </c>
      <c r="D2" s="132" t="s">
        <v>282</v>
      </c>
      <c r="E2" s="132" t="s">
        <v>4</v>
      </c>
      <c r="F2" s="132" t="s">
        <v>7</v>
      </c>
      <c r="G2" s="132" t="s">
        <v>8</v>
      </c>
      <c r="H2" s="132" t="s">
        <v>9</v>
      </c>
      <c r="I2" s="132" t="s">
        <v>10</v>
      </c>
    </row>
    <row r="3" spans="1:9" x14ac:dyDescent="0.25">
      <c r="A3" s="52"/>
      <c r="B3" s="133">
        <v>1</v>
      </c>
      <c r="C3" s="134" t="s">
        <v>583</v>
      </c>
      <c r="D3" s="133" t="s">
        <v>584</v>
      </c>
      <c r="E3" s="133">
        <v>1</v>
      </c>
      <c r="F3" s="135">
        <v>6.7013888888888887E-3</v>
      </c>
      <c r="G3" s="135">
        <v>2.164351851851852E-2</v>
      </c>
      <c r="H3" s="135">
        <v>1.0462962962962964E-2</v>
      </c>
      <c r="I3" s="133" t="s">
        <v>585</v>
      </c>
    </row>
    <row r="4" spans="1:9" x14ac:dyDescent="0.25">
      <c r="A4" s="54">
        <v>30</v>
      </c>
      <c r="B4" s="136">
        <v>11</v>
      </c>
      <c r="C4" s="137" t="s">
        <v>289</v>
      </c>
      <c r="D4" s="136" t="s">
        <v>284</v>
      </c>
      <c r="E4" s="136">
        <v>2</v>
      </c>
      <c r="F4" s="138">
        <v>6.5740740740740733E-3</v>
      </c>
      <c r="G4" s="138">
        <v>2.1782407407407407E-2</v>
      </c>
      <c r="H4" s="138">
        <v>1.1319444444444444E-2</v>
      </c>
      <c r="I4" s="136" t="s">
        <v>586</v>
      </c>
    </row>
    <row r="5" spans="1:9" x14ac:dyDescent="0.25">
      <c r="A5" s="78"/>
      <c r="B5" s="133">
        <v>7</v>
      </c>
      <c r="C5" s="134" t="s">
        <v>587</v>
      </c>
      <c r="D5" s="133" t="s">
        <v>287</v>
      </c>
      <c r="E5" s="133">
        <v>3</v>
      </c>
      <c r="F5" s="135">
        <v>6.6898148148148142E-3</v>
      </c>
      <c r="G5" s="135">
        <v>2.165509259259259E-2</v>
      </c>
      <c r="H5" s="135">
        <v>1.1354166666666667E-2</v>
      </c>
      <c r="I5" s="133" t="s">
        <v>588</v>
      </c>
    </row>
    <row r="6" spans="1:9" x14ac:dyDescent="0.25">
      <c r="A6" s="54"/>
      <c r="B6" s="136">
        <v>22</v>
      </c>
      <c r="C6" s="137" t="s">
        <v>589</v>
      </c>
      <c r="D6" s="136" t="s">
        <v>590</v>
      </c>
      <c r="E6" s="136">
        <v>4</v>
      </c>
      <c r="F6" s="138">
        <v>6.5393518518518517E-3</v>
      </c>
      <c r="G6" s="138">
        <v>2.1759259259259259E-2</v>
      </c>
      <c r="H6" s="138">
        <v>1.1446759259259261E-2</v>
      </c>
      <c r="I6" s="136" t="s">
        <v>591</v>
      </c>
    </row>
    <row r="7" spans="1:9" x14ac:dyDescent="0.25">
      <c r="A7" s="78"/>
      <c r="B7" s="133">
        <v>14</v>
      </c>
      <c r="C7" s="134" t="s">
        <v>592</v>
      </c>
      <c r="D7" s="133" t="s">
        <v>593</v>
      </c>
      <c r="E7" s="133">
        <v>5</v>
      </c>
      <c r="F7" s="135">
        <v>6.5856481481481469E-3</v>
      </c>
      <c r="G7" s="135">
        <v>2.179398148148148E-2</v>
      </c>
      <c r="H7" s="135">
        <v>1.1504629629629629E-2</v>
      </c>
      <c r="I7" s="133" t="s">
        <v>594</v>
      </c>
    </row>
    <row r="8" spans="1:9" x14ac:dyDescent="0.25">
      <c r="A8" s="54"/>
      <c r="B8" s="136">
        <v>10</v>
      </c>
      <c r="C8" s="137" t="s">
        <v>595</v>
      </c>
      <c r="D8" s="136" t="s">
        <v>590</v>
      </c>
      <c r="E8" s="136">
        <v>6</v>
      </c>
      <c r="F8" s="138">
        <v>6.875E-3</v>
      </c>
      <c r="G8" s="138">
        <v>2.2083333333333333E-2</v>
      </c>
      <c r="H8" s="138">
        <v>1.0983796296296297E-2</v>
      </c>
      <c r="I8" s="136" t="s">
        <v>596</v>
      </c>
    </row>
    <row r="9" spans="1:9" x14ac:dyDescent="0.25">
      <c r="A9" s="54"/>
      <c r="B9" s="133">
        <v>23</v>
      </c>
      <c r="C9" s="134" t="s">
        <v>597</v>
      </c>
      <c r="D9" s="133" t="s">
        <v>287</v>
      </c>
      <c r="E9" s="133">
        <v>7</v>
      </c>
      <c r="F9" s="135">
        <v>6.4814814814814813E-3</v>
      </c>
      <c r="G9" s="135">
        <v>2.1898148148148149E-2</v>
      </c>
      <c r="H9" s="135">
        <v>1.1643518518518518E-2</v>
      </c>
      <c r="I9" s="133" t="s">
        <v>598</v>
      </c>
    </row>
    <row r="10" spans="1:9" x14ac:dyDescent="0.25">
      <c r="A10" s="54"/>
      <c r="B10" s="136">
        <v>3</v>
      </c>
      <c r="C10" s="137" t="s">
        <v>599</v>
      </c>
      <c r="D10" s="136" t="s">
        <v>287</v>
      </c>
      <c r="E10" s="136">
        <v>8</v>
      </c>
      <c r="F10" s="138">
        <v>6.6898148148148142E-3</v>
      </c>
      <c r="G10" s="138">
        <v>2.2418981481481481E-2</v>
      </c>
      <c r="H10" s="138">
        <v>1.0949074074074075E-2</v>
      </c>
      <c r="I10" s="136" t="s">
        <v>600</v>
      </c>
    </row>
    <row r="11" spans="1:9" x14ac:dyDescent="0.25">
      <c r="A11" s="54"/>
      <c r="B11" s="133">
        <v>5</v>
      </c>
      <c r="C11" s="134" t="s">
        <v>601</v>
      </c>
      <c r="D11" s="133" t="s">
        <v>602</v>
      </c>
      <c r="E11" s="133">
        <v>9</v>
      </c>
      <c r="F11" s="135">
        <v>6.8865740740740736E-3</v>
      </c>
      <c r="G11" s="135">
        <v>2.2222222222222223E-2</v>
      </c>
      <c r="H11" s="135">
        <v>1.0949074074074075E-2</v>
      </c>
      <c r="I11" s="133" t="s">
        <v>603</v>
      </c>
    </row>
    <row r="12" spans="1:9" x14ac:dyDescent="0.25">
      <c r="A12" s="54"/>
      <c r="B12" s="136">
        <v>18</v>
      </c>
      <c r="C12" s="137" t="s">
        <v>604</v>
      </c>
      <c r="D12" s="136" t="s">
        <v>605</v>
      </c>
      <c r="E12" s="136">
        <v>10</v>
      </c>
      <c r="F12" s="138">
        <v>6.9444444444444441E-3</v>
      </c>
      <c r="G12" s="138">
        <v>2.2152777777777775E-2</v>
      </c>
      <c r="H12" s="138">
        <v>1.105324074074074E-2</v>
      </c>
      <c r="I12" s="136" t="s">
        <v>606</v>
      </c>
    </row>
    <row r="13" spans="1:9" x14ac:dyDescent="0.25">
      <c r="A13" s="78"/>
      <c r="B13" s="133">
        <v>6</v>
      </c>
      <c r="C13" s="134" t="s">
        <v>607</v>
      </c>
      <c r="D13" s="133" t="s">
        <v>608</v>
      </c>
      <c r="E13" s="133">
        <v>11</v>
      </c>
      <c r="F13" s="135">
        <v>6.7476851851851856E-3</v>
      </c>
      <c r="G13" s="135">
        <v>2.2187499999999999E-2</v>
      </c>
      <c r="H13" s="135">
        <v>1.1238425925925928E-2</v>
      </c>
      <c r="I13" s="133" t="s">
        <v>609</v>
      </c>
    </row>
    <row r="14" spans="1:9" x14ac:dyDescent="0.25">
      <c r="A14" s="54"/>
      <c r="B14" s="136">
        <v>9</v>
      </c>
      <c r="C14" s="137" t="s">
        <v>610</v>
      </c>
      <c r="D14" s="136" t="s">
        <v>611</v>
      </c>
      <c r="E14" s="136">
        <v>12</v>
      </c>
      <c r="F14" s="138">
        <v>6.7361111111111103E-3</v>
      </c>
      <c r="G14" s="138">
        <v>2.2372685185185186E-2</v>
      </c>
      <c r="H14" s="138">
        <v>1.105324074074074E-2</v>
      </c>
      <c r="I14" s="136" t="s">
        <v>612</v>
      </c>
    </row>
    <row r="15" spans="1:9" x14ac:dyDescent="0.25">
      <c r="A15" s="54"/>
      <c r="B15" s="133">
        <v>17</v>
      </c>
      <c r="C15" s="134" t="s">
        <v>613</v>
      </c>
      <c r="D15" s="133" t="s">
        <v>614</v>
      </c>
      <c r="E15" s="133">
        <v>13</v>
      </c>
      <c r="F15" s="135">
        <v>6.8634259259259256E-3</v>
      </c>
      <c r="G15" s="135">
        <v>2.224537037037037E-2</v>
      </c>
      <c r="H15" s="135">
        <v>1.1099537037037038E-2</v>
      </c>
      <c r="I15" s="133" t="s">
        <v>615</v>
      </c>
    </row>
    <row r="16" spans="1:9" x14ac:dyDescent="0.25">
      <c r="A16" s="78">
        <v>25</v>
      </c>
      <c r="B16" s="136">
        <v>8</v>
      </c>
      <c r="C16" s="137" t="s">
        <v>298</v>
      </c>
      <c r="D16" s="136" t="s">
        <v>284</v>
      </c>
      <c r="E16" s="136">
        <v>14</v>
      </c>
      <c r="F16" s="138">
        <v>6.7592592592592591E-3</v>
      </c>
      <c r="G16" s="138">
        <v>2.2372685185185186E-2</v>
      </c>
      <c r="H16" s="138">
        <v>1.1296296296296296E-2</v>
      </c>
      <c r="I16" s="136" t="s">
        <v>616</v>
      </c>
    </row>
    <row r="17" spans="1:9" x14ac:dyDescent="0.25">
      <c r="A17" s="54"/>
      <c r="B17" s="133">
        <v>36</v>
      </c>
      <c r="C17" s="134" t="s">
        <v>617</v>
      </c>
      <c r="D17" s="133" t="s">
        <v>618</v>
      </c>
      <c r="E17" s="133">
        <v>15</v>
      </c>
      <c r="F17" s="135">
        <v>6.8634259259259256E-3</v>
      </c>
      <c r="G17" s="135">
        <v>2.225694444444444E-2</v>
      </c>
      <c r="H17" s="135">
        <v>1.1354166666666667E-2</v>
      </c>
      <c r="I17" s="133" t="s">
        <v>619</v>
      </c>
    </row>
    <row r="18" spans="1:9" x14ac:dyDescent="0.25">
      <c r="A18" s="78"/>
      <c r="B18" s="136">
        <v>25</v>
      </c>
      <c r="C18" s="137" t="s">
        <v>620</v>
      </c>
      <c r="D18" s="136" t="s">
        <v>287</v>
      </c>
      <c r="E18" s="136">
        <v>16</v>
      </c>
      <c r="F18" s="138">
        <v>7.1874999999999994E-3</v>
      </c>
      <c r="G18" s="138">
        <v>2.2453703703703708E-2</v>
      </c>
      <c r="H18" s="138">
        <v>1.087962962962963E-2</v>
      </c>
      <c r="I18" s="136" t="s">
        <v>621</v>
      </c>
    </row>
    <row r="19" spans="1:9" x14ac:dyDescent="0.25">
      <c r="A19" s="54"/>
      <c r="B19" s="133">
        <v>41</v>
      </c>
      <c r="C19" s="134" t="s">
        <v>622</v>
      </c>
      <c r="D19" s="133" t="s">
        <v>284</v>
      </c>
      <c r="E19" s="133">
        <v>17</v>
      </c>
      <c r="F19" s="135">
        <v>6.6087962962962966E-3</v>
      </c>
      <c r="G19" s="135">
        <v>2.2349537037037032E-2</v>
      </c>
      <c r="H19" s="135">
        <v>1.1666666666666667E-2</v>
      </c>
      <c r="I19" s="133" t="s">
        <v>623</v>
      </c>
    </row>
    <row r="20" spans="1:9" x14ac:dyDescent="0.25">
      <c r="A20" s="78"/>
      <c r="B20" s="136">
        <v>34</v>
      </c>
      <c r="C20" s="137" t="s">
        <v>296</v>
      </c>
      <c r="D20" s="136" t="s">
        <v>287</v>
      </c>
      <c r="E20" s="136">
        <v>18</v>
      </c>
      <c r="F20" s="138">
        <v>6.5162037037037037E-3</v>
      </c>
      <c r="G20" s="138">
        <v>2.1851851851851848E-2</v>
      </c>
      <c r="H20" s="138">
        <v>1.2233796296296296E-2</v>
      </c>
      <c r="I20" s="136" t="s">
        <v>624</v>
      </c>
    </row>
    <row r="21" spans="1:9" x14ac:dyDescent="0.25">
      <c r="A21" s="78"/>
      <c r="B21" s="133">
        <v>4</v>
      </c>
      <c r="C21" s="134" t="s">
        <v>625</v>
      </c>
      <c r="D21" s="133" t="s">
        <v>626</v>
      </c>
      <c r="E21" s="133">
        <v>19</v>
      </c>
      <c r="F21" s="135">
        <v>6.6550925925925935E-3</v>
      </c>
      <c r="G21" s="135">
        <v>2.2395833333333334E-2</v>
      </c>
      <c r="H21" s="135">
        <v>1.1620370370370371E-2</v>
      </c>
      <c r="I21" s="133" t="s">
        <v>627</v>
      </c>
    </row>
    <row r="22" spans="1:9" x14ac:dyDescent="0.25">
      <c r="A22" s="78"/>
      <c r="B22" s="136">
        <v>19</v>
      </c>
      <c r="C22" s="137" t="s">
        <v>628</v>
      </c>
      <c r="D22" s="136" t="s">
        <v>287</v>
      </c>
      <c r="E22" s="136">
        <v>20</v>
      </c>
      <c r="F22" s="138">
        <v>7.0601851851851841E-3</v>
      </c>
      <c r="G22" s="138">
        <v>2.2499999999999996E-2</v>
      </c>
      <c r="H22" s="138">
        <v>1.1064814814814814E-2</v>
      </c>
      <c r="I22" s="136" t="s">
        <v>629</v>
      </c>
    </row>
    <row r="23" spans="1:9" x14ac:dyDescent="0.25">
      <c r="A23" s="78">
        <v>18</v>
      </c>
      <c r="B23" s="133">
        <v>29</v>
      </c>
      <c r="C23" s="134" t="s">
        <v>294</v>
      </c>
      <c r="D23" s="133" t="s">
        <v>284</v>
      </c>
      <c r="E23" s="133">
        <v>21</v>
      </c>
      <c r="F23" s="135">
        <v>6.9560185185185185E-3</v>
      </c>
      <c r="G23" s="135">
        <v>2.2638888888888889E-2</v>
      </c>
      <c r="H23" s="135">
        <v>1.119212962962963E-2</v>
      </c>
      <c r="I23" s="133" t="s">
        <v>630</v>
      </c>
    </row>
    <row r="24" spans="1:9" x14ac:dyDescent="0.25">
      <c r="A24" s="78"/>
      <c r="B24" s="136">
        <v>21</v>
      </c>
      <c r="C24" s="137" t="s">
        <v>631</v>
      </c>
      <c r="D24" s="136" t="s">
        <v>632</v>
      </c>
      <c r="E24" s="136">
        <v>22</v>
      </c>
      <c r="F24" s="138">
        <v>7.1759259259259259E-3</v>
      </c>
      <c r="G24" s="138">
        <v>2.2418981481481481E-2</v>
      </c>
      <c r="H24" s="138">
        <v>1.1273148148148148E-2</v>
      </c>
      <c r="I24" s="136" t="s">
        <v>633</v>
      </c>
    </row>
    <row r="25" spans="1:9" x14ac:dyDescent="0.25">
      <c r="A25" s="78"/>
      <c r="B25" s="133">
        <v>24</v>
      </c>
      <c r="C25" s="134" t="s">
        <v>634</v>
      </c>
      <c r="D25" s="133" t="s">
        <v>635</v>
      </c>
      <c r="E25" s="133">
        <v>23</v>
      </c>
      <c r="F25" s="135">
        <v>7.1643518518518514E-3</v>
      </c>
      <c r="G25" s="135">
        <v>2.2407407407407407E-2</v>
      </c>
      <c r="H25" s="135">
        <v>1.1296296296296296E-2</v>
      </c>
      <c r="I25" s="133" t="s">
        <v>636</v>
      </c>
    </row>
    <row r="26" spans="1:9" x14ac:dyDescent="0.25">
      <c r="A26" s="78"/>
      <c r="B26" s="136">
        <v>2</v>
      </c>
      <c r="C26" s="137" t="s">
        <v>637</v>
      </c>
      <c r="D26" s="136" t="s">
        <v>638</v>
      </c>
      <c r="E26" s="136">
        <v>24</v>
      </c>
      <c r="F26" s="138">
        <v>6.7592592592592591E-3</v>
      </c>
      <c r="G26" s="138">
        <v>2.2361111111111113E-2</v>
      </c>
      <c r="H26" s="138">
        <v>1.2013888888888888E-2</v>
      </c>
      <c r="I26" s="136" t="s">
        <v>536</v>
      </c>
    </row>
    <row r="27" spans="1:9" x14ac:dyDescent="0.25">
      <c r="A27" s="78"/>
      <c r="B27" s="133">
        <v>12</v>
      </c>
      <c r="C27" s="134" t="s">
        <v>639</v>
      </c>
      <c r="D27" s="133" t="s">
        <v>593</v>
      </c>
      <c r="E27" s="133">
        <v>25</v>
      </c>
      <c r="F27" s="135">
        <v>6.8055555555555569E-3</v>
      </c>
      <c r="G27" s="135">
        <v>2.2303240740740738E-2</v>
      </c>
      <c r="H27" s="135">
        <v>1.2152777777777778E-2</v>
      </c>
      <c r="I27" s="133" t="s">
        <v>640</v>
      </c>
    </row>
    <row r="28" spans="1:9" x14ac:dyDescent="0.25">
      <c r="A28" s="78">
        <v>16</v>
      </c>
      <c r="B28" s="136">
        <v>15</v>
      </c>
      <c r="C28" s="137" t="s">
        <v>283</v>
      </c>
      <c r="D28" s="136" t="s">
        <v>284</v>
      </c>
      <c r="E28" s="136">
        <v>26</v>
      </c>
      <c r="F28" s="138">
        <v>7.2337962962962963E-3</v>
      </c>
      <c r="G28" s="138">
        <v>2.3136574074074077E-2</v>
      </c>
      <c r="H28" s="138">
        <v>1.1041666666666667E-2</v>
      </c>
      <c r="I28" s="136" t="s">
        <v>641</v>
      </c>
    </row>
    <row r="29" spans="1:9" x14ac:dyDescent="0.25">
      <c r="A29" s="78">
        <v>15</v>
      </c>
      <c r="B29" s="133">
        <v>39</v>
      </c>
      <c r="C29" s="134" t="s">
        <v>101</v>
      </c>
      <c r="D29" s="133" t="s">
        <v>284</v>
      </c>
      <c r="E29" s="133">
        <v>27</v>
      </c>
      <c r="F29" s="135">
        <v>7.2106481481481475E-3</v>
      </c>
      <c r="G29" s="135">
        <v>2.2372685185185186E-2</v>
      </c>
      <c r="H29" s="135">
        <v>1.1898148148148149E-2</v>
      </c>
      <c r="I29" s="133" t="s">
        <v>642</v>
      </c>
    </row>
    <row r="30" spans="1:9" x14ac:dyDescent="0.25">
      <c r="A30" s="52"/>
      <c r="B30" s="136">
        <v>42</v>
      </c>
      <c r="C30" s="137" t="s">
        <v>643</v>
      </c>
      <c r="D30" s="136" t="s">
        <v>602</v>
      </c>
      <c r="E30" s="136">
        <v>28</v>
      </c>
      <c r="F30" s="138">
        <v>6.8981481481481489E-3</v>
      </c>
      <c r="G30" s="138">
        <v>2.2708333333333334E-2</v>
      </c>
      <c r="H30" s="138">
        <v>1.1979166666666666E-2</v>
      </c>
      <c r="I30" s="136" t="s">
        <v>644</v>
      </c>
    </row>
    <row r="31" spans="1:9" x14ac:dyDescent="0.25">
      <c r="A31" s="52"/>
      <c r="B31" s="133">
        <v>26</v>
      </c>
      <c r="C31" s="134" t="s">
        <v>645</v>
      </c>
      <c r="D31" s="133" t="s">
        <v>646</v>
      </c>
      <c r="E31" s="133">
        <v>29</v>
      </c>
      <c r="F31" s="135">
        <v>7.013888888888889E-3</v>
      </c>
      <c r="G31" s="135">
        <v>2.2569444444444444E-2</v>
      </c>
      <c r="H31" s="135">
        <v>1.2268518518518519E-2</v>
      </c>
      <c r="I31" s="133" t="s">
        <v>647</v>
      </c>
    </row>
    <row r="32" spans="1:9" x14ac:dyDescent="0.25">
      <c r="A32" s="52"/>
      <c r="B32" s="136">
        <v>31</v>
      </c>
      <c r="C32" s="137" t="s">
        <v>648</v>
      </c>
      <c r="D32" s="136" t="s">
        <v>649</v>
      </c>
      <c r="E32" s="136">
        <v>30</v>
      </c>
      <c r="F32" s="138">
        <v>6.5856481481481469E-3</v>
      </c>
      <c r="G32" s="138">
        <v>2.3020833333333334E-2</v>
      </c>
      <c r="H32" s="138">
        <v>1.2465277777777777E-2</v>
      </c>
      <c r="I32" s="136" t="s">
        <v>650</v>
      </c>
    </row>
    <row r="33" spans="1:9" x14ac:dyDescent="0.25">
      <c r="A33" s="52"/>
      <c r="B33" s="133">
        <v>30</v>
      </c>
      <c r="C33" s="134" t="s">
        <v>651</v>
      </c>
      <c r="D33" s="133" t="s">
        <v>287</v>
      </c>
      <c r="E33" s="133">
        <v>31</v>
      </c>
      <c r="F33" s="135">
        <v>7.3726851851851861E-3</v>
      </c>
      <c r="G33" s="135">
        <v>2.3530092592592592E-2</v>
      </c>
      <c r="H33" s="135">
        <v>1.1307870370370371E-2</v>
      </c>
      <c r="I33" s="133" t="s">
        <v>652</v>
      </c>
    </row>
    <row r="34" spans="1:9" x14ac:dyDescent="0.25">
      <c r="A34" s="52"/>
      <c r="B34" s="136">
        <v>28</v>
      </c>
      <c r="C34" s="137" t="s">
        <v>653</v>
      </c>
      <c r="D34" s="136" t="s">
        <v>284</v>
      </c>
      <c r="E34" s="136">
        <v>32</v>
      </c>
      <c r="F34" s="138">
        <v>6.9907407407407409E-3</v>
      </c>
      <c r="G34" s="138">
        <v>2.3923611111111114E-2</v>
      </c>
      <c r="H34" s="138">
        <v>1.1770833333333333E-2</v>
      </c>
      <c r="I34" s="136" t="s">
        <v>654</v>
      </c>
    </row>
    <row r="35" spans="1:9" x14ac:dyDescent="0.25">
      <c r="A35" s="52"/>
      <c r="B35" s="133">
        <v>37</v>
      </c>
      <c r="C35" s="134" t="s">
        <v>286</v>
      </c>
      <c r="D35" s="133" t="s">
        <v>287</v>
      </c>
      <c r="E35" s="133">
        <v>33</v>
      </c>
      <c r="F35" s="135">
        <v>7.1527777777777787E-3</v>
      </c>
      <c r="G35" s="135">
        <v>2.4212962962962964E-2</v>
      </c>
      <c r="H35" s="135">
        <v>1.1342592592592592E-2</v>
      </c>
      <c r="I35" s="133" t="s">
        <v>655</v>
      </c>
    </row>
    <row r="36" spans="1:9" x14ac:dyDescent="0.25">
      <c r="A36" s="52"/>
      <c r="B36" s="136">
        <v>45</v>
      </c>
      <c r="C36" s="137" t="s">
        <v>656</v>
      </c>
      <c r="D36" s="136" t="s">
        <v>618</v>
      </c>
      <c r="E36" s="136">
        <v>34</v>
      </c>
      <c r="F36" s="138">
        <v>6.875E-3</v>
      </c>
      <c r="G36" s="138">
        <v>2.4039351851851853E-2</v>
      </c>
      <c r="H36" s="138">
        <v>1.1875000000000002E-2</v>
      </c>
      <c r="I36" s="136" t="s">
        <v>541</v>
      </c>
    </row>
    <row r="37" spans="1:9" x14ac:dyDescent="0.25">
      <c r="A37" s="52"/>
      <c r="B37" s="133">
        <v>40</v>
      </c>
      <c r="C37" s="134" t="s">
        <v>141</v>
      </c>
      <c r="D37" s="133" t="s">
        <v>307</v>
      </c>
      <c r="E37" s="133">
        <v>35</v>
      </c>
      <c r="F37" s="135">
        <v>7.1296296296296307E-3</v>
      </c>
      <c r="G37" s="135">
        <v>2.3750000000000004E-2</v>
      </c>
      <c r="H37" s="135">
        <v>1.2141203703703704E-2</v>
      </c>
      <c r="I37" s="133" t="s">
        <v>657</v>
      </c>
    </row>
    <row r="38" spans="1:9" x14ac:dyDescent="0.25">
      <c r="A38" s="52"/>
      <c r="B38" s="136">
        <v>47</v>
      </c>
      <c r="C38" s="137" t="s">
        <v>256</v>
      </c>
      <c r="D38" s="136" t="s">
        <v>658</v>
      </c>
      <c r="E38" s="136">
        <v>36</v>
      </c>
      <c r="F38" s="138">
        <v>7.0949074074074074E-3</v>
      </c>
      <c r="G38" s="138">
        <v>2.3692129629629629E-2</v>
      </c>
      <c r="H38" s="138">
        <v>1.2280092592592592E-2</v>
      </c>
      <c r="I38" s="136" t="s">
        <v>659</v>
      </c>
    </row>
    <row r="39" spans="1:9" x14ac:dyDescent="0.25">
      <c r="A39" s="52"/>
      <c r="B39" s="133">
        <v>38</v>
      </c>
      <c r="C39" s="134" t="s">
        <v>310</v>
      </c>
      <c r="D39" s="133" t="s">
        <v>284</v>
      </c>
      <c r="E39" s="133">
        <v>37</v>
      </c>
      <c r="F39" s="135">
        <v>6.9328703703703696E-3</v>
      </c>
      <c r="G39" s="135">
        <v>2.3969907407407409E-2</v>
      </c>
      <c r="H39" s="135">
        <v>1.230324074074074E-2</v>
      </c>
      <c r="I39" s="133" t="s">
        <v>660</v>
      </c>
    </row>
    <row r="40" spans="1:9" x14ac:dyDescent="0.25">
      <c r="A40" s="52"/>
      <c r="B40" s="136">
        <v>33</v>
      </c>
      <c r="C40" s="137" t="s">
        <v>661</v>
      </c>
      <c r="D40" s="136" t="s">
        <v>593</v>
      </c>
      <c r="E40" s="136">
        <v>38</v>
      </c>
      <c r="F40" s="138">
        <v>7.1990740740740739E-3</v>
      </c>
      <c r="G40" s="138">
        <v>2.3738425925925923E-2</v>
      </c>
      <c r="H40" s="138">
        <v>1.2465277777777777E-2</v>
      </c>
      <c r="I40" s="136" t="s">
        <v>662</v>
      </c>
    </row>
    <row r="41" spans="1:9" x14ac:dyDescent="0.25">
      <c r="A41" s="52"/>
      <c r="B41" s="133">
        <v>46</v>
      </c>
      <c r="C41" s="134" t="s">
        <v>331</v>
      </c>
      <c r="D41" s="133" t="s">
        <v>287</v>
      </c>
      <c r="E41" s="133">
        <v>39</v>
      </c>
      <c r="F41" s="135">
        <v>7.106481481481481E-3</v>
      </c>
      <c r="G41" s="135">
        <v>2.3761574074074074E-2</v>
      </c>
      <c r="H41" s="135">
        <v>1.3194444444444444E-2</v>
      </c>
      <c r="I41" s="133" t="s">
        <v>663</v>
      </c>
    </row>
    <row r="42" spans="1:9" x14ac:dyDescent="0.25">
      <c r="A42" s="52"/>
      <c r="B42" s="136">
        <v>49</v>
      </c>
      <c r="C42" s="137" t="s">
        <v>664</v>
      </c>
      <c r="D42" s="136" t="s">
        <v>665</v>
      </c>
      <c r="E42" s="136">
        <v>40</v>
      </c>
      <c r="F42" s="138">
        <v>8.0324074074074065E-3</v>
      </c>
      <c r="G42" s="138">
        <v>2.4479166666666666E-2</v>
      </c>
      <c r="H42" s="138">
        <v>1.2453703703703703E-2</v>
      </c>
      <c r="I42" s="136" t="s">
        <v>666</v>
      </c>
    </row>
  </sheetData>
  <hyperlinks>
    <hyperlink ref="C3" r:id="rId1" display="https://www.sportstats.ca/display-results.xhtml?raceid=40414"/>
    <hyperlink ref="C4" r:id="rId2" display="https://www.sportstats.ca/display-results.xhtml?raceid=40414"/>
    <hyperlink ref="C5" r:id="rId3" display="https://www.sportstats.ca/display-results.xhtml?raceid=40414"/>
    <hyperlink ref="C6" r:id="rId4" display="https://www.sportstats.ca/display-results.xhtml?raceid=40414"/>
    <hyperlink ref="C7" r:id="rId5" display="https://www.sportstats.ca/display-results.xhtml?raceid=40414"/>
    <hyperlink ref="C8" r:id="rId6" display="https://www.sportstats.ca/display-results.xhtml?raceid=40414"/>
    <hyperlink ref="C9" r:id="rId7" display="https://www.sportstats.ca/display-results.xhtml?raceid=40414"/>
    <hyperlink ref="C10" r:id="rId8" display="https://www.sportstats.ca/display-results.xhtml?raceid=40414"/>
    <hyperlink ref="C11" r:id="rId9" display="https://www.sportstats.ca/display-results.xhtml?raceid=40414"/>
    <hyperlink ref="C12" r:id="rId10" display="https://www.sportstats.ca/display-results.xhtml?raceid=40414"/>
    <hyperlink ref="C13" r:id="rId11" display="https://www.sportstats.ca/display-results.xhtml?raceid=40414"/>
    <hyperlink ref="C14" r:id="rId12" display="https://www.sportstats.ca/display-results.xhtml?raceid=40414"/>
    <hyperlink ref="C15" r:id="rId13" display="https://www.sportstats.ca/display-results.xhtml?raceid=40414"/>
    <hyperlink ref="C16" r:id="rId14" display="https://www.sportstats.ca/display-results.xhtml?raceid=40414"/>
    <hyperlink ref="C17" r:id="rId15" display="https://www.sportstats.ca/display-results.xhtml?raceid=40414"/>
    <hyperlink ref="C18" r:id="rId16" display="https://www.sportstats.ca/display-results.xhtml?raceid=40414"/>
    <hyperlink ref="C19" r:id="rId17" display="https://www.sportstats.ca/display-results.xhtml?raceid=40414"/>
    <hyperlink ref="C20" r:id="rId18" display="https://www.sportstats.ca/display-results.xhtml?raceid=40414"/>
    <hyperlink ref="C21" r:id="rId19" display="https://www.sportstats.ca/display-results.xhtml?raceid=40414"/>
    <hyperlink ref="C22" r:id="rId20" display="https://www.sportstats.ca/display-results.xhtml?raceid=40414"/>
    <hyperlink ref="C23" r:id="rId21" display="https://www.sportstats.ca/display-results.xhtml?raceid=40414"/>
    <hyperlink ref="C24" r:id="rId22" display="https://www.sportstats.ca/display-results.xhtml?raceid=40414"/>
    <hyperlink ref="C25" r:id="rId23" display="https://www.sportstats.ca/display-results.xhtml?raceid=40414"/>
    <hyperlink ref="C26" r:id="rId24" display="https://www.sportstats.ca/display-results.xhtml?raceid=40414"/>
    <hyperlink ref="C27" r:id="rId25" display="https://www.sportstats.ca/display-results.xhtml?raceid=40414"/>
    <hyperlink ref="C28" r:id="rId26" display="https://www.sportstats.ca/display-results.xhtml?raceid=40414"/>
    <hyperlink ref="C29" r:id="rId27" display="https://www.sportstats.ca/display-results.xhtml?raceid=40414"/>
    <hyperlink ref="C30" r:id="rId28" display="https://www.sportstats.ca/display-results.xhtml?raceid=40414"/>
    <hyperlink ref="C31" r:id="rId29" display="https://www.sportstats.ca/display-results.xhtml?raceid=40414"/>
    <hyperlink ref="C32" r:id="rId30" display="https://www.sportstats.ca/display-results.xhtml?raceid=40414"/>
    <hyperlink ref="C33" r:id="rId31" display="https://www.sportstats.ca/display-results.xhtml?raceid=40414"/>
    <hyperlink ref="C34" r:id="rId32" display="https://www.sportstats.ca/display-results.xhtml?raceid=40414"/>
    <hyperlink ref="C35" r:id="rId33" display="https://www.sportstats.ca/display-results.xhtml?raceid=40414"/>
    <hyperlink ref="C36" r:id="rId34" display="https://www.sportstats.ca/display-results.xhtml?raceid=40414"/>
    <hyperlink ref="C37" r:id="rId35" display="https://www.sportstats.ca/display-results.xhtml?raceid=40414"/>
    <hyperlink ref="C38" r:id="rId36" display="https://www.sportstats.ca/display-results.xhtml?raceid=40414"/>
    <hyperlink ref="C39" r:id="rId37" display="https://www.sportstats.ca/display-results.xhtml?raceid=40414"/>
    <hyperlink ref="C40" r:id="rId38" display="https://www.sportstats.ca/display-results.xhtml?raceid=40414"/>
    <hyperlink ref="C41" r:id="rId39" display="https://www.sportstats.ca/display-results.xhtml?raceid=40414"/>
    <hyperlink ref="C42" r:id="rId40" display="https://www.sportstats.ca/display-results.xhtml?raceid=40414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5"/>
  <sheetViews>
    <sheetView workbookViewId="0">
      <selection activeCell="A2" sqref="A2:I35"/>
    </sheetView>
  </sheetViews>
  <sheetFormatPr baseColWidth="10" defaultRowHeight="15" x14ac:dyDescent="0.25"/>
  <cols>
    <col min="3" max="3" width="23.85546875" customWidth="1"/>
  </cols>
  <sheetData>
    <row r="2" spans="1:9" x14ac:dyDescent="0.25">
      <c r="A2" s="139"/>
      <c r="B2" s="132" t="s">
        <v>1</v>
      </c>
      <c r="C2" s="132" t="s">
        <v>2</v>
      </c>
      <c r="D2" s="132" t="s">
        <v>282</v>
      </c>
      <c r="E2" s="132" t="s">
        <v>4</v>
      </c>
      <c r="F2" s="132" t="s">
        <v>7</v>
      </c>
      <c r="G2" s="132" t="s">
        <v>8</v>
      </c>
      <c r="H2" s="132" t="s">
        <v>9</v>
      </c>
      <c r="I2" s="132" t="s">
        <v>10</v>
      </c>
    </row>
    <row r="3" spans="1:9" x14ac:dyDescent="0.25">
      <c r="A3" s="139"/>
      <c r="B3" s="140">
        <v>1</v>
      </c>
      <c r="C3" s="141" t="s">
        <v>667</v>
      </c>
      <c r="D3" s="140" t="s">
        <v>658</v>
      </c>
      <c r="E3" s="140">
        <v>1</v>
      </c>
      <c r="F3" s="142">
        <v>7.0601851851851841E-3</v>
      </c>
      <c r="G3" s="142">
        <v>2.3206018518518515E-2</v>
      </c>
      <c r="H3" s="142">
        <v>1.230324074074074E-2</v>
      </c>
      <c r="I3" s="140" t="s">
        <v>668</v>
      </c>
    </row>
    <row r="4" spans="1:9" x14ac:dyDescent="0.25">
      <c r="A4" s="54"/>
      <c r="B4" s="143">
        <v>2</v>
      </c>
      <c r="C4" s="144" t="s">
        <v>669</v>
      </c>
      <c r="D4" s="143" t="s">
        <v>638</v>
      </c>
      <c r="E4" s="143">
        <v>2</v>
      </c>
      <c r="F4" s="145">
        <v>7.1990740740740739E-3</v>
      </c>
      <c r="G4" s="145">
        <v>2.388888888888889E-2</v>
      </c>
      <c r="H4" s="145">
        <v>1.1724537037037035E-2</v>
      </c>
      <c r="I4" s="143" t="s">
        <v>670</v>
      </c>
    </row>
    <row r="5" spans="1:9" x14ac:dyDescent="0.25">
      <c r="A5" s="78"/>
      <c r="B5" s="140">
        <v>18</v>
      </c>
      <c r="C5" s="141" t="s">
        <v>671</v>
      </c>
      <c r="D5" s="140" t="s">
        <v>287</v>
      </c>
      <c r="E5" s="140">
        <v>3</v>
      </c>
      <c r="F5" s="142">
        <v>7.1527777777777787E-3</v>
      </c>
      <c r="G5" s="142">
        <v>2.3402777777777783E-2</v>
      </c>
      <c r="H5" s="142">
        <v>1.2499999999999999E-2</v>
      </c>
      <c r="I5" s="140" t="s">
        <v>672</v>
      </c>
    </row>
    <row r="6" spans="1:9" x14ac:dyDescent="0.25">
      <c r="A6" s="54"/>
      <c r="B6" s="143">
        <v>8</v>
      </c>
      <c r="C6" s="144" t="s">
        <v>673</v>
      </c>
      <c r="D6" s="143" t="s">
        <v>638</v>
      </c>
      <c r="E6" s="143">
        <v>4</v>
      </c>
      <c r="F6" s="145">
        <v>7.1990740740740739E-3</v>
      </c>
      <c r="G6" s="145">
        <v>2.3958333333333331E-2</v>
      </c>
      <c r="H6" s="145">
        <v>1.2291666666666666E-2</v>
      </c>
      <c r="I6" s="143" t="s">
        <v>674</v>
      </c>
    </row>
    <row r="7" spans="1:9" x14ac:dyDescent="0.25">
      <c r="A7" s="78"/>
      <c r="B7" s="140">
        <v>9</v>
      </c>
      <c r="C7" s="141" t="s">
        <v>675</v>
      </c>
      <c r="D7" s="140" t="s">
        <v>287</v>
      </c>
      <c r="E7" s="140">
        <v>5</v>
      </c>
      <c r="F7" s="142">
        <v>7.1180555555555554E-3</v>
      </c>
      <c r="G7" s="142">
        <v>2.4016203703703706E-2</v>
      </c>
      <c r="H7" s="142">
        <v>1.2442129629629629E-2</v>
      </c>
      <c r="I7" s="140" t="s">
        <v>676</v>
      </c>
    </row>
    <row r="8" spans="1:9" x14ac:dyDescent="0.25">
      <c r="A8" s="54"/>
      <c r="B8" s="143">
        <v>6</v>
      </c>
      <c r="C8" s="144" t="s">
        <v>677</v>
      </c>
      <c r="D8" s="143" t="s">
        <v>678</v>
      </c>
      <c r="E8" s="143">
        <v>6</v>
      </c>
      <c r="F8" s="145">
        <v>7.106481481481481E-3</v>
      </c>
      <c r="G8" s="145">
        <v>2.3993055555555556E-2</v>
      </c>
      <c r="H8" s="145">
        <v>1.2534722222222223E-2</v>
      </c>
      <c r="I8" s="143" t="s">
        <v>679</v>
      </c>
    </row>
    <row r="9" spans="1:9" x14ac:dyDescent="0.25">
      <c r="A9" s="54"/>
      <c r="B9" s="140">
        <v>3</v>
      </c>
      <c r="C9" s="141" t="s">
        <v>680</v>
      </c>
      <c r="D9" s="140" t="s">
        <v>287</v>
      </c>
      <c r="E9" s="140">
        <v>7</v>
      </c>
      <c r="F9" s="142">
        <v>7.0717592592592594E-3</v>
      </c>
      <c r="G9" s="142">
        <v>2.4062500000000001E-2</v>
      </c>
      <c r="H9" s="142">
        <v>1.2615740740740742E-2</v>
      </c>
      <c r="I9" s="140" t="s">
        <v>681</v>
      </c>
    </row>
    <row r="10" spans="1:9" x14ac:dyDescent="0.25">
      <c r="A10" s="54"/>
      <c r="B10" s="143">
        <v>4</v>
      </c>
      <c r="C10" s="144" t="s">
        <v>682</v>
      </c>
      <c r="D10" s="143" t="s">
        <v>593</v>
      </c>
      <c r="E10" s="143">
        <v>8</v>
      </c>
      <c r="F10" s="145">
        <v>7.0949074074074074E-3</v>
      </c>
      <c r="G10" s="145">
        <v>2.4027777777777776E-2</v>
      </c>
      <c r="H10" s="145">
        <v>1.2777777777777777E-2</v>
      </c>
      <c r="I10" s="143" t="s">
        <v>683</v>
      </c>
    </row>
    <row r="11" spans="1:9" x14ac:dyDescent="0.25">
      <c r="A11" s="54"/>
      <c r="B11" s="140">
        <v>17</v>
      </c>
      <c r="C11" s="141" t="s">
        <v>684</v>
      </c>
      <c r="D11" s="140" t="s">
        <v>287</v>
      </c>
      <c r="E11" s="140">
        <v>9</v>
      </c>
      <c r="F11" s="142">
        <v>7.2222222222222228E-3</v>
      </c>
      <c r="G11" s="142">
        <v>2.3912037037037034E-2</v>
      </c>
      <c r="H11" s="142">
        <v>1.3125E-2</v>
      </c>
      <c r="I11" s="140" t="s">
        <v>685</v>
      </c>
    </row>
    <row r="12" spans="1:9" x14ac:dyDescent="0.25">
      <c r="A12" s="54">
        <v>30</v>
      </c>
      <c r="B12" s="143">
        <v>19</v>
      </c>
      <c r="C12" s="144" t="s">
        <v>686</v>
      </c>
      <c r="D12" s="143" t="s">
        <v>284</v>
      </c>
      <c r="E12" s="143">
        <v>10</v>
      </c>
      <c r="F12" s="145">
        <v>7.1412037037037043E-3</v>
      </c>
      <c r="G12" s="145">
        <v>2.3946759259259261E-2</v>
      </c>
      <c r="H12" s="145">
        <v>1.3194444444444444E-2</v>
      </c>
      <c r="I12" s="143" t="s">
        <v>237</v>
      </c>
    </row>
    <row r="13" spans="1:9" x14ac:dyDescent="0.25">
      <c r="A13" s="78"/>
      <c r="B13" s="140">
        <v>10</v>
      </c>
      <c r="C13" s="141" t="s">
        <v>687</v>
      </c>
      <c r="D13" s="140" t="s">
        <v>593</v>
      </c>
      <c r="E13" s="140">
        <v>11</v>
      </c>
      <c r="F13" s="142">
        <v>7.1412037037037043E-3</v>
      </c>
      <c r="G13" s="142">
        <v>2.4837962962962964E-2</v>
      </c>
      <c r="H13" s="142">
        <v>1.2499999999999999E-2</v>
      </c>
      <c r="I13" s="140" t="s">
        <v>688</v>
      </c>
    </row>
    <row r="14" spans="1:9" x14ac:dyDescent="0.25">
      <c r="A14" s="54"/>
      <c r="B14" s="143">
        <v>20</v>
      </c>
      <c r="C14" s="144" t="s">
        <v>689</v>
      </c>
      <c r="D14" s="143" t="s">
        <v>287</v>
      </c>
      <c r="E14" s="143">
        <v>12</v>
      </c>
      <c r="F14" s="145">
        <v>7.3148148148148148E-3</v>
      </c>
      <c r="G14" s="145">
        <v>2.4641203703703703E-2</v>
      </c>
      <c r="H14" s="145">
        <v>1.2546296296296297E-2</v>
      </c>
      <c r="I14" s="143" t="s">
        <v>690</v>
      </c>
    </row>
    <row r="15" spans="1:9" x14ac:dyDescent="0.25">
      <c r="A15" s="54"/>
      <c r="B15" s="140">
        <v>22</v>
      </c>
      <c r="C15" s="141" t="s">
        <v>691</v>
      </c>
      <c r="D15" s="140" t="s">
        <v>287</v>
      </c>
      <c r="E15" s="140">
        <v>13</v>
      </c>
      <c r="F15" s="142">
        <v>7.1759259259259259E-3</v>
      </c>
      <c r="G15" s="142">
        <v>2.4502314814814814E-2</v>
      </c>
      <c r="H15" s="142">
        <v>1.300925925925926E-2</v>
      </c>
      <c r="I15" s="140" t="s">
        <v>692</v>
      </c>
    </row>
    <row r="16" spans="1:9" x14ac:dyDescent="0.25">
      <c r="A16" s="78"/>
      <c r="B16" s="143">
        <v>11</v>
      </c>
      <c r="C16" s="144" t="s">
        <v>693</v>
      </c>
      <c r="D16" s="143" t="s">
        <v>287</v>
      </c>
      <c r="E16" s="143">
        <v>14</v>
      </c>
      <c r="F16" s="145">
        <v>7.1527777777777787E-3</v>
      </c>
      <c r="G16" s="145">
        <v>2.4861111111111108E-2</v>
      </c>
      <c r="H16" s="145">
        <v>1.2766203703703703E-2</v>
      </c>
      <c r="I16" s="143" t="s">
        <v>694</v>
      </c>
    </row>
    <row r="17" spans="1:9" x14ac:dyDescent="0.25">
      <c r="A17" s="54"/>
      <c r="B17" s="140">
        <v>16</v>
      </c>
      <c r="C17" s="141" t="s">
        <v>695</v>
      </c>
      <c r="D17" s="140" t="s">
        <v>593</v>
      </c>
      <c r="E17" s="140">
        <v>15</v>
      </c>
      <c r="F17" s="142">
        <v>7.2222222222222228E-3</v>
      </c>
      <c r="G17" s="142">
        <v>2.4814814814814817E-2</v>
      </c>
      <c r="H17" s="142">
        <v>1.2858796296296297E-2</v>
      </c>
      <c r="I17" s="140" t="s">
        <v>696</v>
      </c>
    </row>
    <row r="18" spans="1:9" x14ac:dyDescent="0.25">
      <c r="A18" s="78"/>
      <c r="B18" s="143">
        <v>12</v>
      </c>
      <c r="C18" s="144" t="s">
        <v>697</v>
      </c>
      <c r="D18" s="143" t="s">
        <v>632</v>
      </c>
      <c r="E18" s="143">
        <v>16</v>
      </c>
      <c r="F18" s="145">
        <v>7.3842592592592597E-3</v>
      </c>
      <c r="G18" s="145">
        <v>2.4641203703703703E-2</v>
      </c>
      <c r="H18" s="145">
        <v>1.2800925925925926E-2</v>
      </c>
      <c r="I18" s="143" t="s">
        <v>698</v>
      </c>
    </row>
    <row r="19" spans="1:9" x14ac:dyDescent="0.25">
      <c r="A19" s="54"/>
      <c r="B19" s="140">
        <v>36</v>
      </c>
      <c r="C19" s="141" t="s">
        <v>699</v>
      </c>
      <c r="D19" s="140" t="s">
        <v>287</v>
      </c>
      <c r="E19" s="140">
        <v>17</v>
      </c>
      <c r="F19" s="142">
        <v>7.0717592592592594E-3</v>
      </c>
      <c r="G19" s="142">
        <v>2.4687499999999998E-2</v>
      </c>
      <c r="H19" s="142">
        <v>1.3217592592592593E-2</v>
      </c>
      <c r="I19" s="140" t="s">
        <v>700</v>
      </c>
    </row>
    <row r="20" spans="1:9" x14ac:dyDescent="0.25">
      <c r="A20" s="78">
        <v>25</v>
      </c>
      <c r="B20" s="143">
        <v>24</v>
      </c>
      <c r="C20" s="144" t="s">
        <v>341</v>
      </c>
      <c r="D20" s="143" t="s">
        <v>284</v>
      </c>
      <c r="E20" s="143">
        <v>18</v>
      </c>
      <c r="F20" s="145">
        <v>7.4074074074074068E-3</v>
      </c>
      <c r="G20" s="145">
        <v>2.4571759259259262E-2</v>
      </c>
      <c r="H20" s="145">
        <v>1.3171296296296294E-2</v>
      </c>
      <c r="I20" s="143" t="s">
        <v>701</v>
      </c>
    </row>
    <row r="21" spans="1:9" x14ac:dyDescent="0.25">
      <c r="A21" s="78">
        <v>21</v>
      </c>
      <c r="B21" s="140">
        <v>15</v>
      </c>
      <c r="C21" s="141" t="s">
        <v>178</v>
      </c>
      <c r="D21" s="140" t="s">
        <v>284</v>
      </c>
      <c r="E21" s="140">
        <v>19</v>
      </c>
      <c r="F21" s="142">
        <v>7.3032407407407412E-3</v>
      </c>
      <c r="G21" s="142">
        <v>2.4722222222222225E-2</v>
      </c>
      <c r="H21" s="142">
        <v>1.3263888888888889E-2</v>
      </c>
      <c r="I21" s="140" t="s">
        <v>702</v>
      </c>
    </row>
    <row r="22" spans="1:9" x14ac:dyDescent="0.25">
      <c r="A22" s="78"/>
      <c r="B22" s="143">
        <v>31</v>
      </c>
      <c r="C22" s="144" t="s">
        <v>703</v>
      </c>
      <c r="D22" s="143" t="s">
        <v>704</v>
      </c>
      <c r="E22" s="143">
        <v>20</v>
      </c>
      <c r="F22" s="145">
        <v>7.3726851851851861E-3</v>
      </c>
      <c r="G22" s="145">
        <v>2.4409722222222222E-2</v>
      </c>
      <c r="H22" s="145">
        <v>1.3541666666666667E-2</v>
      </c>
      <c r="I22" s="143" t="s">
        <v>705</v>
      </c>
    </row>
    <row r="23" spans="1:9" x14ac:dyDescent="0.25">
      <c r="A23" s="78">
        <v>18</v>
      </c>
      <c r="B23" s="140">
        <v>26</v>
      </c>
      <c r="C23" s="141" t="s">
        <v>706</v>
      </c>
      <c r="D23" s="140" t="s">
        <v>704</v>
      </c>
      <c r="E23" s="140">
        <v>21</v>
      </c>
      <c r="F23" s="142">
        <v>7.3726851851851861E-3</v>
      </c>
      <c r="G23" s="142">
        <v>2.4652777777777777E-2</v>
      </c>
      <c r="H23" s="142">
        <v>1.3321759259259261E-2</v>
      </c>
      <c r="I23" s="140" t="s">
        <v>707</v>
      </c>
    </row>
    <row r="24" spans="1:9" x14ac:dyDescent="0.25">
      <c r="A24" s="78"/>
      <c r="B24" s="143">
        <v>7</v>
      </c>
      <c r="C24" s="144" t="s">
        <v>708</v>
      </c>
      <c r="D24" s="143" t="s">
        <v>638</v>
      </c>
      <c r="E24" s="143">
        <v>22</v>
      </c>
      <c r="F24" s="145">
        <v>7.0949074074074074E-3</v>
      </c>
      <c r="G24" s="145">
        <v>2.5717592592592594E-2</v>
      </c>
      <c r="H24" s="145">
        <v>1.2685185185185183E-2</v>
      </c>
      <c r="I24" s="143" t="s">
        <v>709</v>
      </c>
    </row>
    <row r="25" spans="1:9" x14ac:dyDescent="0.25">
      <c r="A25" s="78"/>
      <c r="B25" s="140">
        <v>30</v>
      </c>
      <c r="C25" s="141" t="s">
        <v>345</v>
      </c>
      <c r="D25" s="140" t="s">
        <v>287</v>
      </c>
      <c r="E25" s="140">
        <v>23</v>
      </c>
      <c r="F25" s="142">
        <v>7.4768518518518526E-3</v>
      </c>
      <c r="G25" s="142">
        <v>2.5277777777777777E-2</v>
      </c>
      <c r="H25" s="142">
        <v>1.3182870370370371E-2</v>
      </c>
      <c r="I25" s="140" t="s">
        <v>710</v>
      </c>
    </row>
    <row r="26" spans="1:9" x14ac:dyDescent="0.25">
      <c r="A26" s="78">
        <v>16</v>
      </c>
      <c r="B26" s="143">
        <v>21</v>
      </c>
      <c r="C26" s="144" t="s">
        <v>711</v>
      </c>
      <c r="D26" s="143" t="s">
        <v>284</v>
      </c>
      <c r="E26" s="143">
        <v>24</v>
      </c>
      <c r="F26" s="145">
        <v>7.2569444444444443E-3</v>
      </c>
      <c r="G26" s="145">
        <v>2.614583333333333E-2</v>
      </c>
      <c r="H26" s="145">
        <v>1.2812499999999999E-2</v>
      </c>
      <c r="I26" s="143" t="s">
        <v>712</v>
      </c>
    </row>
    <row r="27" spans="1:9" x14ac:dyDescent="0.25">
      <c r="A27" s="78"/>
      <c r="B27" s="140">
        <v>23</v>
      </c>
      <c r="C27" s="141" t="s">
        <v>713</v>
      </c>
      <c r="D27" s="140" t="s">
        <v>593</v>
      </c>
      <c r="E27" s="140">
        <v>25</v>
      </c>
      <c r="F27" s="142">
        <v>7.3379629629629628E-3</v>
      </c>
      <c r="G27" s="142">
        <v>2.5416666666666667E-2</v>
      </c>
      <c r="H27" s="142">
        <v>1.3472222222222221E-2</v>
      </c>
      <c r="I27" s="140" t="s">
        <v>714</v>
      </c>
    </row>
    <row r="28" spans="1:9" x14ac:dyDescent="0.25">
      <c r="A28" s="78"/>
      <c r="B28" s="143">
        <v>5</v>
      </c>
      <c r="C28" s="144" t="s">
        <v>715</v>
      </c>
      <c r="D28" s="143" t="s">
        <v>287</v>
      </c>
      <c r="E28" s="143">
        <v>26</v>
      </c>
      <c r="F28" s="145">
        <v>7.037037037037037E-3</v>
      </c>
      <c r="G28" s="145">
        <v>2.6585648148148146E-2</v>
      </c>
      <c r="H28" s="145">
        <v>1.306712962962963E-2</v>
      </c>
      <c r="I28" s="143" t="s">
        <v>716</v>
      </c>
    </row>
    <row r="29" spans="1:9" x14ac:dyDescent="0.25">
      <c r="A29" s="78">
        <v>15</v>
      </c>
      <c r="B29" s="140">
        <v>27</v>
      </c>
      <c r="C29" s="141" t="s">
        <v>347</v>
      </c>
      <c r="D29" s="140" t="s">
        <v>284</v>
      </c>
      <c r="E29" s="140">
        <v>27</v>
      </c>
      <c r="F29" s="142">
        <v>7.3263888888888892E-3</v>
      </c>
      <c r="G29" s="142">
        <v>2.5497685185185189E-2</v>
      </c>
      <c r="H29" s="142">
        <v>1.3923611111111111E-2</v>
      </c>
      <c r="I29" s="140" t="s">
        <v>717</v>
      </c>
    </row>
    <row r="30" spans="1:9" x14ac:dyDescent="0.25">
      <c r="A30" s="139"/>
      <c r="B30" s="143">
        <v>28</v>
      </c>
      <c r="C30" s="144" t="s">
        <v>718</v>
      </c>
      <c r="D30" s="143" t="s">
        <v>719</v>
      </c>
      <c r="E30" s="143">
        <v>28</v>
      </c>
      <c r="F30" s="145">
        <v>7.4305555555555548E-3</v>
      </c>
      <c r="G30" s="145">
        <v>2.5370370370370366E-2</v>
      </c>
      <c r="H30" s="145">
        <v>1.3935185185185184E-2</v>
      </c>
      <c r="I30" s="143" t="s">
        <v>720</v>
      </c>
    </row>
    <row r="31" spans="1:9" x14ac:dyDescent="0.25">
      <c r="A31" s="139">
        <v>14</v>
      </c>
      <c r="B31" s="140">
        <v>34</v>
      </c>
      <c r="C31" s="141" t="s">
        <v>122</v>
      </c>
      <c r="D31" s="140" t="s">
        <v>284</v>
      </c>
      <c r="E31" s="140">
        <v>29</v>
      </c>
      <c r="F31" s="142">
        <v>7.9282407407407409E-3</v>
      </c>
      <c r="G31" s="142">
        <v>2.539351851851852E-2</v>
      </c>
      <c r="H31" s="142">
        <v>1.3530092592592594E-2</v>
      </c>
      <c r="I31" s="140" t="s">
        <v>721</v>
      </c>
    </row>
    <row r="32" spans="1:9" x14ac:dyDescent="0.25">
      <c r="A32" s="139"/>
      <c r="B32" s="143">
        <v>32</v>
      </c>
      <c r="C32" s="144" t="s">
        <v>722</v>
      </c>
      <c r="D32" s="143" t="s">
        <v>593</v>
      </c>
      <c r="E32" s="143">
        <v>30</v>
      </c>
      <c r="F32" s="145">
        <v>7.2453703703703708E-3</v>
      </c>
      <c r="G32" s="145">
        <v>2.5497685185185189E-2</v>
      </c>
      <c r="H32" s="145">
        <v>1.4143518518518519E-2</v>
      </c>
      <c r="I32" s="143" t="s">
        <v>723</v>
      </c>
    </row>
    <row r="33" spans="1:9" x14ac:dyDescent="0.25">
      <c r="A33" s="139"/>
      <c r="B33" s="140">
        <v>33</v>
      </c>
      <c r="C33" s="141" t="s">
        <v>724</v>
      </c>
      <c r="D33" s="140" t="s">
        <v>287</v>
      </c>
      <c r="E33" s="140">
        <v>31</v>
      </c>
      <c r="F33" s="142">
        <v>7.1759259259259259E-3</v>
      </c>
      <c r="G33" s="142">
        <v>2.6226851851851852E-2</v>
      </c>
      <c r="H33" s="142">
        <v>1.4432870370370372E-2</v>
      </c>
      <c r="I33" s="140" t="s">
        <v>725</v>
      </c>
    </row>
    <row r="34" spans="1:9" x14ac:dyDescent="0.25">
      <c r="A34" s="139">
        <v>13</v>
      </c>
      <c r="B34" s="143">
        <v>25</v>
      </c>
      <c r="C34" s="144" t="s">
        <v>350</v>
      </c>
      <c r="D34" s="143" t="s">
        <v>284</v>
      </c>
      <c r="E34" s="143">
        <v>32</v>
      </c>
      <c r="F34" s="145">
        <v>7.4652777777777781E-3</v>
      </c>
      <c r="G34" s="145">
        <v>2.6469907407407411E-2</v>
      </c>
      <c r="H34" s="145">
        <v>1.4097222222222221E-2</v>
      </c>
      <c r="I34" s="143" t="s">
        <v>726</v>
      </c>
    </row>
    <row r="35" spans="1:9" x14ac:dyDescent="0.25">
      <c r="A35" s="56">
        <v>12</v>
      </c>
      <c r="B35" s="140">
        <v>35</v>
      </c>
      <c r="C35" s="141" t="s">
        <v>182</v>
      </c>
      <c r="D35" s="140" t="s">
        <v>284</v>
      </c>
      <c r="E35" s="140">
        <v>33</v>
      </c>
      <c r="F35" s="142">
        <v>7.4537037037037028E-3</v>
      </c>
      <c r="G35" s="142">
        <v>2.7534722222222221E-2</v>
      </c>
      <c r="H35" s="142">
        <v>1.3449074074074073E-2</v>
      </c>
      <c r="I35" s="140" t="s">
        <v>727</v>
      </c>
    </row>
  </sheetData>
  <hyperlinks>
    <hyperlink ref="C3" r:id="rId1" display="https://www.sportstats.ca/display-results.xhtml?raceid=40415"/>
    <hyperlink ref="C4" r:id="rId2" display="https://www.sportstats.ca/display-results.xhtml?raceid=40415"/>
    <hyperlink ref="C5" r:id="rId3" display="https://www.sportstats.ca/display-results.xhtml?raceid=40415"/>
    <hyperlink ref="C6" r:id="rId4" display="https://www.sportstats.ca/display-results.xhtml?raceid=40415"/>
    <hyperlink ref="C7" r:id="rId5" display="https://www.sportstats.ca/display-results.xhtml?raceid=40415"/>
    <hyperlink ref="C8" r:id="rId6" display="https://www.sportstats.ca/display-results.xhtml?raceid=40415"/>
    <hyperlink ref="C9" r:id="rId7" display="https://www.sportstats.ca/display-results.xhtml?raceid=40415"/>
    <hyperlink ref="C10" r:id="rId8" display="https://www.sportstats.ca/display-results.xhtml?raceid=40415"/>
    <hyperlink ref="C11" r:id="rId9" display="https://www.sportstats.ca/display-results.xhtml?raceid=40415"/>
    <hyperlink ref="C12" r:id="rId10" display="https://www.sportstats.ca/display-results.xhtml?raceid=40415"/>
    <hyperlink ref="C13" r:id="rId11" display="https://www.sportstats.ca/display-results.xhtml?raceid=40415"/>
    <hyperlink ref="C14" r:id="rId12" display="https://www.sportstats.ca/display-results.xhtml?raceid=40415"/>
    <hyperlink ref="C15" r:id="rId13" display="https://www.sportstats.ca/display-results.xhtml?raceid=40415"/>
    <hyperlink ref="C16" r:id="rId14" display="https://www.sportstats.ca/display-results.xhtml?raceid=40415"/>
    <hyperlink ref="C17" r:id="rId15" display="https://www.sportstats.ca/display-results.xhtml?raceid=40415"/>
    <hyperlink ref="C18" r:id="rId16" display="https://www.sportstats.ca/display-results.xhtml?raceid=40415"/>
    <hyperlink ref="C19" r:id="rId17" display="https://www.sportstats.ca/display-results.xhtml?raceid=40415"/>
    <hyperlink ref="C20" r:id="rId18" display="https://www.sportstats.ca/display-results.xhtml?raceid=40415"/>
    <hyperlink ref="C21" r:id="rId19" display="https://www.sportstats.ca/display-results.xhtml?raceid=40415"/>
    <hyperlink ref="C22" r:id="rId20" display="https://www.sportstats.ca/display-results.xhtml?raceid=40415"/>
    <hyperlink ref="C23" r:id="rId21" display="https://www.sportstats.ca/display-results.xhtml?raceid=40415"/>
    <hyperlink ref="C24" r:id="rId22" display="https://www.sportstats.ca/display-results.xhtml?raceid=40415"/>
    <hyperlink ref="C25" r:id="rId23" display="https://www.sportstats.ca/display-results.xhtml?raceid=40415"/>
    <hyperlink ref="C26" r:id="rId24" display="https://www.sportstats.ca/display-results.xhtml?raceid=40415"/>
    <hyperlink ref="C27" r:id="rId25" display="https://www.sportstats.ca/display-results.xhtml?raceid=40415"/>
    <hyperlink ref="C28" r:id="rId26" display="https://www.sportstats.ca/display-results.xhtml?raceid=40415"/>
    <hyperlink ref="C29" r:id="rId27" display="https://www.sportstats.ca/display-results.xhtml?raceid=40415"/>
    <hyperlink ref="C30" r:id="rId28" display="https://www.sportstats.ca/display-results.xhtml?raceid=40415"/>
    <hyperlink ref="C31" r:id="rId29" display="https://www.sportstats.ca/display-results.xhtml?raceid=40415"/>
    <hyperlink ref="C32" r:id="rId30" display="https://www.sportstats.ca/display-results.xhtml?raceid=40415"/>
    <hyperlink ref="C33" r:id="rId31" display="https://www.sportstats.ca/display-results.xhtml?raceid=40415"/>
    <hyperlink ref="C34" r:id="rId32" display="https://www.sportstats.ca/display-results.xhtml?raceid=40415"/>
    <hyperlink ref="C35" r:id="rId33" display="https://www.sportstats.ca/display-results.xhtml?raceid=40415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62"/>
  <sheetViews>
    <sheetView workbookViewId="0">
      <selection activeCell="B2" sqref="B2:B18"/>
    </sheetView>
  </sheetViews>
  <sheetFormatPr baseColWidth="10" defaultRowHeight="15" x14ac:dyDescent="0.25"/>
  <cols>
    <col min="5" max="5" width="35.85546875" customWidth="1"/>
  </cols>
  <sheetData>
    <row r="1" spans="2:13" ht="15" customHeight="1" x14ac:dyDescent="0.25">
      <c r="B1" s="147" t="s">
        <v>0</v>
      </c>
      <c r="C1" s="148" t="s">
        <v>204</v>
      </c>
      <c r="D1" s="148" t="s">
        <v>1</v>
      </c>
      <c r="E1" s="148" t="s">
        <v>2</v>
      </c>
      <c r="F1" s="148" t="s">
        <v>3</v>
      </c>
      <c r="G1" s="148" t="s">
        <v>4</v>
      </c>
      <c r="H1" s="148" t="s">
        <v>5</v>
      </c>
      <c r="I1" s="148" t="s">
        <v>6</v>
      </c>
      <c r="J1" s="148" t="s">
        <v>337</v>
      </c>
      <c r="K1" s="148" t="s">
        <v>8</v>
      </c>
      <c r="L1" s="148" t="s">
        <v>338</v>
      </c>
      <c r="M1" s="149" t="s">
        <v>10</v>
      </c>
    </row>
    <row r="2" spans="2:13" ht="15" customHeight="1" x14ac:dyDescent="0.25">
      <c r="B2" s="2">
        <v>20</v>
      </c>
      <c r="C2" s="2"/>
      <c r="D2" s="3">
        <v>501</v>
      </c>
      <c r="E2" s="4" t="s">
        <v>298</v>
      </c>
      <c r="F2" s="3" t="s">
        <v>139</v>
      </c>
      <c r="G2" s="3">
        <v>1</v>
      </c>
      <c r="H2" s="3">
        <v>1</v>
      </c>
      <c r="I2" s="3">
        <v>1</v>
      </c>
      <c r="J2" s="5">
        <v>9.6990740740740735E-3</v>
      </c>
      <c r="K2" s="5">
        <v>2.1944444444444447E-2</v>
      </c>
      <c r="L2" s="5">
        <v>5.2314814814814819E-3</v>
      </c>
      <c r="M2" s="15" t="s">
        <v>729</v>
      </c>
    </row>
    <row r="3" spans="2:13" ht="15" customHeight="1" x14ac:dyDescent="0.25">
      <c r="B3" s="6">
        <v>17</v>
      </c>
      <c r="C3" s="6"/>
      <c r="D3" s="7">
        <v>502</v>
      </c>
      <c r="E3" s="8" t="s">
        <v>242</v>
      </c>
      <c r="F3" s="7" t="s">
        <v>139</v>
      </c>
      <c r="G3" s="7">
        <v>2</v>
      </c>
      <c r="H3" s="7">
        <v>2</v>
      </c>
      <c r="I3" s="7">
        <v>2</v>
      </c>
      <c r="J3" s="9">
        <v>9.6990740740740735E-3</v>
      </c>
      <c r="K3" s="9">
        <v>2.1956018518518517E-2</v>
      </c>
      <c r="L3" s="9">
        <v>5.3125000000000004E-3</v>
      </c>
      <c r="M3" s="17" t="s">
        <v>730</v>
      </c>
    </row>
    <row r="4" spans="2:13" ht="15" customHeight="1" x14ac:dyDescent="0.25">
      <c r="B4" s="2">
        <v>15</v>
      </c>
      <c r="C4" s="2"/>
      <c r="D4" s="3">
        <v>541</v>
      </c>
      <c r="E4" s="4" t="s">
        <v>11</v>
      </c>
      <c r="F4" s="3" t="s">
        <v>139</v>
      </c>
      <c r="G4" s="3">
        <v>3</v>
      </c>
      <c r="H4" s="3">
        <v>3</v>
      </c>
      <c r="I4" s="3">
        <v>3</v>
      </c>
      <c r="J4" s="5">
        <v>1.0046296296296296E-2</v>
      </c>
      <c r="K4" s="5">
        <v>2.1770833333333336E-2</v>
      </c>
      <c r="L4" s="5">
        <v>5.37037037037037E-3</v>
      </c>
      <c r="M4" s="15" t="s">
        <v>731</v>
      </c>
    </row>
    <row r="5" spans="2:13" ht="15" customHeight="1" x14ac:dyDescent="0.25">
      <c r="B5" s="6">
        <v>13</v>
      </c>
      <c r="C5" s="6"/>
      <c r="D5" s="7">
        <v>574</v>
      </c>
      <c r="E5" s="8" t="s">
        <v>105</v>
      </c>
      <c r="F5" s="7" t="s">
        <v>139</v>
      </c>
      <c r="G5" s="7">
        <v>4</v>
      </c>
      <c r="H5" s="7">
        <v>4</v>
      </c>
      <c r="I5" s="7">
        <v>4</v>
      </c>
      <c r="J5" s="9">
        <v>1.0034722222222221E-2</v>
      </c>
      <c r="K5" s="9">
        <v>2.1770833333333336E-2</v>
      </c>
      <c r="L5" s="9">
        <v>5.4398148148148149E-3</v>
      </c>
      <c r="M5" s="17" t="s">
        <v>732</v>
      </c>
    </row>
    <row r="6" spans="2:13" ht="15" customHeight="1" x14ac:dyDescent="0.25">
      <c r="B6" s="2">
        <v>11</v>
      </c>
      <c r="C6" s="2"/>
      <c r="D6" s="3">
        <v>504</v>
      </c>
      <c r="E6" s="4" t="s">
        <v>244</v>
      </c>
      <c r="F6" s="3" t="s">
        <v>139</v>
      </c>
      <c r="G6" s="3">
        <v>5</v>
      </c>
      <c r="H6" s="3">
        <v>5</v>
      </c>
      <c r="I6" s="3">
        <v>5</v>
      </c>
      <c r="J6" s="5">
        <v>9.7106481481481471E-3</v>
      </c>
      <c r="K6" s="5">
        <v>2.1550925925925928E-2</v>
      </c>
      <c r="L6" s="5">
        <v>6.1574074074074074E-3</v>
      </c>
      <c r="M6" s="15" t="s">
        <v>733</v>
      </c>
    </row>
    <row r="7" spans="2:13" ht="15" customHeight="1" x14ac:dyDescent="0.25">
      <c r="B7" s="6">
        <v>10</v>
      </c>
      <c r="C7" s="6"/>
      <c r="D7" s="7">
        <v>506</v>
      </c>
      <c r="E7" s="8" t="s">
        <v>101</v>
      </c>
      <c r="F7" s="7" t="s">
        <v>136</v>
      </c>
      <c r="G7" s="7">
        <v>6</v>
      </c>
      <c r="H7" s="7">
        <v>6</v>
      </c>
      <c r="I7" s="7">
        <v>1</v>
      </c>
      <c r="J7" s="9">
        <v>9.7106481481481471E-3</v>
      </c>
      <c r="K7" s="9">
        <v>2.1979166666666664E-2</v>
      </c>
      <c r="L7" s="9">
        <v>5.7986111111111112E-3</v>
      </c>
      <c r="M7" s="17" t="s">
        <v>734</v>
      </c>
    </row>
    <row r="8" spans="2:13" ht="15" customHeight="1" x14ac:dyDescent="0.25">
      <c r="C8" s="2"/>
      <c r="D8" s="3">
        <v>555</v>
      </c>
      <c r="E8" s="4" t="s">
        <v>256</v>
      </c>
      <c r="F8" s="3" t="s">
        <v>139</v>
      </c>
      <c r="G8" s="3">
        <v>7</v>
      </c>
      <c r="H8" s="3">
        <v>7</v>
      </c>
      <c r="I8" s="3">
        <v>6</v>
      </c>
      <c r="J8" s="5">
        <v>0.01</v>
      </c>
      <c r="K8" s="5">
        <v>2.1817129629629631E-2</v>
      </c>
      <c r="L8" s="5">
        <v>5.7523148148148143E-3</v>
      </c>
      <c r="M8" s="15" t="s">
        <v>735</v>
      </c>
    </row>
    <row r="9" spans="2:13" ht="15" customHeight="1" x14ac:dyDescent="0.25">
      <c r="B9" s="2">
        <v>9</v>
      </c>
      <c r="C9" s="6"/>
      <c r="D9" s="7">
        <v>522</v>
      </c>
      <c r="E9" s="8" t="s">
        <v>14</v>
      </c>
      <c r="F9" s="7" t="s">
        <v>139</v>
      </c>
      <c r="G9" s="7">
        <v>8</v>
      </c>
      <c r="H9" s="7">
        <v>8</v>
      </c>
      <c r="I9" s="7">
        <v>7</v>
      </c>
      <c r="J9" s="9">
        <v>1.0243055555555556E-2</v>
      </c>
      <c r="K9" s="9">
        <v>2.1585648148148145E-2</v>
      </c>
      <c r="L9" s="9">
        <v>5.7523148148148143E-3</v>
      </c>
      <c r="M9" s="17" t="s">
        <v>736</v>
      </c>
    </row>
    <row r="10" spans="2:13" ht="15" customHeight="1" x14ac:dyDescent="0.25">
      <c r="B10" s="2">
        <v>8</v>
      </c>
      <c r="C10" s="2"/>
      <c r="D10" s="3">
        <v>521</v>
      </c>
      <c r="E10" s="4" t="s">
        <v>258</v>
      </c>
      <c r="F10" s="3" t="s">
        <v>139</v>
      </c>
      <c r="G10" s="3">
        <v>9</v>
      </c>
      <c r="H10" s="3">
        <v>9</v>
      </c>
      <c r="I10" s="3">
        <v>8</v>
      </c>
      <c r="J10" s="5">
        <v>1.0011574074074074E-2</v>
      </c>
      <c r="K10" s="5">
        <v>2.1898148148148149E-2</v>
      </c>
      <c r="L10" s="5">
        <v>5.7754629629629623E-3</v>
      </c>
      <c r="M10" s="15" t="s">
        <v>737</v>
      </c>
    </row>
    <row r="11" spans="2:13" ht="15" customHeight="1" x14ac:dyDescent="0.25">
      <c r="B11" s="6">
        <v>7</v>
      </c>
      <c r="C11" s="6"/>
      <c r="D11" s="7">
        <v>548</v>
      </c>
      <c r="E11" s="8" t="s">
        <v>103</v>
      </c>
      <c r="F11" s="7" t="s">
        <v>136</v>
      </c>
      <c r="G11" s="7">
        <v>10</v>
      </c>
      <c r="H11" s="7">
        <v>10</v>
      </c>
      <c r="I11" s="7">
        <v>2</v>
      </c>
      <c r="J11" s="9">
        <v>1.0335648148148148E-2</v>
      </c>
      <c r="K11" s="9">
        <v>2.1527777777777781E-2</v>
      </c>
      <c r="L11" s="9">
        <v>5.8564814814814825E-3</v>
      </c>
      <c r="M11" s="17" t="s">
        <v>738</v>
      </c>
    </row>
    <row r="12" spans="2:13" ht="15" customHeight="1" x14ac:dyDescent="0.25">
      <c r="B12" s="2">
        <v>6</v>
      </c>
      <c r="C12" s="2"/>
      <c r="D12" s="3">
        <v>533</v>
      </c>
      <c r="E12" s="4" t="s">
        <v>254</v>
      </c>
      <c r="F12" s="3" t="s">
        <v>139</v>
      </c>
      <c r="G12" s="3">
        <v>11</v>
      </c>
      <c r="H12" s="3">
        <v>11</v>
      </c>
      <c r="I12" s="3">
        <v>9</v>
      </c>
      <c r="J12" s="5">
        <v>1.005787037037037E-2</v>
      </c>
      <c r="K12" s="5">
        <v>2.2673611111111113E-2</v>
      </c>
      <c r="L12" s="5">
        <v>5.6597222222222222E-3</v>
      </c>
      <c r="M12" s="15" t="s">
        <v>739</v>
      </c>
    </row>
    <row r="13" spans="2:13" ht="15" customHeight="1" x14ac:dyDescent="0.25">
      <c r="B13" s="6">
        <v>5</v>
      </c>
      <c r="C13" s="6"/>
      <c r="D13" s="7">
        <v>534</v>
      </c>
      <c r="E13" s="8" t="s">
        <v>260</v>
      </c>
      <c r="F13" s="7" t="s">
        <v>139</v>
      </c>
      <c r="G13" s="7">
        <v>12</v>
      </c>
      <c r="H13" s="7">
        <v>12</v>
      </c>
      <c r="I13" s="7">
        <v>10</v>
      </c>
      <c r="J13" s="9">
        <v>1.0243055555555556E-2</v>
      </c>
      <c r="K13" s="9">
        <v>2.2407407407407407E-2</v>
      </c>
      <c r="L13" s="9">
        <v>5.8912037037037032E-3</v>
      </c>
      <c r="M13" s="17" t="s">
        <v>740</v>
      </c>
    </row>
    <row r="14" spans="2:13" ht="15" customHeight="1" x14ac:dyDescent="0.25">
      <c r="B14" s="120">
        <v>4</v>
      </c>
      <c r="C14" s="2"/>
      <c r="D14" s="3">
        <v>517</v>
      </c>
      <c r="E14" s="4" t="s">
        <v>18</v>
      </c>
      <c r="F14" s="3" t="s">
        <v>139</v>
      </c>
      <c r="G14" s="3">
        <v>13</v>
      </c>
      <c r="H14" s="3">
        <v>13</v>
      </c>
      <c r="I14" s="3">
        <v>11</v>
      </c>
      <c r="J14" s="5">
        <v>1.0416666666666666E-2</v>
      </c>
      <c r="K14" s="5">
        <v>2.2268518518518521E-2</v>
      </c>
      <c r="L14" s="5">
        <v>5.8796296296296296E-3</v>
      </c>
      <c r="M14" s="15" t="s">
        <v>741</v>
      </c>
    </row>
    <row r="15" spans="2:13" ht="15" customHeight="1" x14ac:dyDescent="0.25">
      <c r="B15" s="120">
        <v>3</v>
      </c>
      <c r="C15" s="6"/>
      <c r="D15" s="7">
        <v>570</v>
      </c>
      <c r="E15" s="8" t="s">
        <v>62</v>
      </c>
      <c r="F15" s="7" t="s">
        <v>139</v>
      </c>
      <c r="G15" s="7">
        <v>14</v>
      </c>
      <c r="H15" s="7">
        <v>14</v>
      </c>
      <c r="I15" s="7">
        <v>12</v>
      </c>
      <c r="J15" s="9">
        <v>1.0405092592592593E-2</v>
      </c>
      <c r="K15" s="9">
        <v>2.238425925925926E-2</v>
      </c>
      <c r="L15" s="9">
        <v>5.9027777777777776E-3</v>
      </c>
      <c r="M15" s="17" t="s">
        <v>742</v>
      </c>
    </row>
    <row r="16" spans="2:13" ht="15" customHeight="1" x14ac:dyDescent="0.25">
      <c r="B16" s="120">
        <v>2</v>
      </c>
      <c r="C16" s="2"/>
      <c r="D16" s="3">
        <v>542</v>
      </c>
      <c r="E16" s="4" t="s">
        <v>109</v>
      </c>
      <c r="F16" s="3" t="s">
        <v>139</v>
      </c>
      <c r="G16" s="3">
        <v>15</v>
      </c>
      <c r="H16" s="3">
        <v>15</v>
      </c>
      <c r="I16" s="3">
        <v>13</v>
      </c>
      <c r="J16" s="5">
        <v>1.037037037037037E-2</v>
      </c>
      <c r="K16" s="5">
        <v>2.2337962962962962E-2</v>
      </c>
      <c r="L16" s="5">
        <v>6.0416666666666665E-3</v>
      </c>
      <c r="M16" s="15" t="s">
        <v>743</v>
      </c>
    </row>
    <row r="17" spans="2:13" ht="15" customHeight="1" x14ac:dyDescent="0.25">
      <c r="C17" s="6"/>
      <c r="D17" s="7">
        <v>532</v>
      </c>
      <c r="E17" s="8" t="s">
        <v>664</v>
      </c>
      <c r="F17" s="7" t="s">
        <v>139</v>
      </c>
      <c r="G17" s="7">
        <v>16</v>
      </c>
      <c r="H17" s="7">
        <v>16</v>
      </c>
      <c r="I17" s="7">
        <v>14</v>
      </c>
      <c r="J17" s="9">
        <v>1.0289351851851852E-2</v>
      </c>
      <c r="K17" s="9">
        <v>2.2453703703703708E-2</v>
      </c>
      <c r="L17" s="9">
        <v>6.1111111111111114E-3</v>
      </c>
      <c r="M17" s="17" t="s">
        <v>744</v>
      </c>
    </row>
    <row r="18" spans="2:13" ht="15" customHeight="1" x14ac:dyDescent="0.25">
      <c r="B18" s="120">
        <v>1</v>
      </c>
      <c r="C18" s="2"/>
      <c r="D18" s="3">
        <v>512</v>
      </c>
      <c r="E18" s="4" t="s">
        <v>22</v>
      </c>
      <c r="F18" s="3" t="s">
        <v>139</v>
      </c>
      <c r="G18" s="3">
        <v>17</v>
      </c>
      <c r="H18" s="3">
        <v>17</v>
      </c>
      <c r="I18" s="3">
        <v>15</v>
      </c>
      <c r="J18" s="5">
        <v>1.0416666666666666E-2</v>
      </c>
      <c r="K18" s="5">
        <v>2.2280092592592591E-2</v>
      </c>
      <c r="L18" s="5">
        <v>6.1921296296296299E-3</v>
      </c>
      <c r="M18" s="15" t="s">
        <v>745</v>
      </c>
    </row>
    <row r="19" spans="2:13" ht="15" customHeight="1" x14ac:dyDescent="0.25">
      <c r="B19" s="16"/>
      <c r="C19" s="6"/>
      <c r="D19" s="7">
        <v>573</v>
      </c>
      <c r="E19" s="8" t="s">
        <v>262</v>
      </c>
      <c r="F19" s="7" t="s">
        <v>139</v>
      </c>
      <c r="G19" s="7">
        <v>18</v>
      </c>
      <c r="H19" s="7">
        <v>18</v>
      </c>
      <c r="I19" s="7">
        <v>16</v>
      </c>
      <c r="J19" s="9">
        <v>1.0335648148148148E-2</v>
      </c>
      <c r="K19" s="9">
        <v>2.3032407407407404E-2</v>
      </c>
      <c r="L19" s="9">
        <v>5.5671296296296302E-3</v>
      </c>
      <c r="M19" s="17" t="s">
        <v>746</v>
      </c>
    </row>
    <row r="20" spans="2:13" ht="15" customHeight="1" x14ac:dyDescent="0.25">
      <c r="B20" s="14"/>
      <c r="C20" s="2"/>
      <c r="D20" s="3">
        <v>567</v>
      </c>
      <c r="E20" s="4" t="s">
        <v>36</v>
      </c>
      <c r="F20" s="3" t="s">
        <v>139</v>
      </c>
      <c r="G20" s="3">
        <v>19</v>
      </c>
      <c r="H20" s="3">
        <v>19</v>
      </c>
      <c r="I20" s="3">
        <v>17</v>
      </c>
      <c r="J20" s="5">
        <v>1.0405092592592593E-2</v>
      </c>
      <c r="K20" s="5">
        <v>2.2303240740740738E-2</v>
      </c>
      <c r="L20" s="5">
        <v>6.4004629629629628E-3</v>
      </c>
      <c r="M20" s="15" t="s">
        <v>747</v>
      </c>
    </row>
    <row r="21" spans="2:13" ht="15" customHeight="1" x14ac:dyDescent="0.25">
      <c r="B21" s="16"/>
      <c r="C21" s="6"/>
      <c r="D21" s="7">
        <v>505</v>
      </c>
      <c r="E21" s="8" t="s">
        <v>141</v>
      </c>
      <c r="F21" s="7" t="s">
        <v>136</v>
      </c>
      <c r="G21" s="7">
        <v>20</v>
      </c>
      <c r="H21" s="7">
        <v>20</v>
      </c>
      <c r="I21" s="7">
        <v>3</v>
      </c>
      <c r="J21" s="9">
        <v>1.0567129629629629E-2</v>
      </c>
      <c r="K21" s="9">
        <v>2.2777777777777775E-2</v>
      </c>
      <c r="L21" s="9">
        <v>5.7986111111111112E-3</v>
      </c>
      <c r="M21" s="17" t="s">
        <v>748</v>
      </c>
    </row>
    <row r="22" spans="2:13" ht="15" customHeight="1" x14ac:dyDescent="0.25">
      <c r="B22" s="14"/>
      <c r="C22" s="2"/>
      <c r="D22" s="3">
        <v>559</v>
      </c>
      <c r="E22" s="4" t="s">
        <v>30</v>
      </c>
      <c r="F22" s="3" t="s">
        <v>139</v>
      </c>
      <c r="G22" s="3">
        <v>21</v>
      </c>
      <c r="H22" s="3">
        <v>21</v>
      </c>
      <c r="I22" s="3">
        <v>18</v>
      </c>
      <c r="J22" s="5">
        <v>1.0393518518518519E-2</v>
      </c>
      <c r="K22" s="5">
        <v>2.2916666666666669E-2</v>
      </c>
      <c r="L22" s="5">
        <v>5.8333333333333336E-3</v>
      </c>
      <c r="M22" s="15" t="s">
        <v>749</v>
      </c>
    </row>
    <row r="23" spans="2:13" ht="15" customHeight="1" x14ac:dyDescent="0.25">
      <c r="B23" s="16"/>
      <c r="C23" s="6"/>
      <c r="D23" s="7">
        <v>549</v>
      </c>
      <c r="E23" s="8" t="s">
        <v>34</v>
      </c>
      <c r="F23" s="7" t="s">
        <v>139</v>
      </c>
      <c r="G23" s="7">
        <v>22</v>
      </c>
      <c r="H23" s="7">
        <v>22</v>
      </c>
      <c r="I23" s="7">
        <v>19</v>
      </c>
      <c r="J23" s="9">
        <v>1.0381944444444444E-2</v>
      </c>
      <c r="K23" s="9">
        <v>2.2939814814814816E-2</v>
      </c>
      <c r="L23" s="9">
        <v>5.8680555555555543E-3</v>
      </c>
      <c r="M23" s="17" t="s">
        <v>750</v>
      </c>
    </row>
    <row r="24" spans="2:13" ht="15" customHeight="1" x14ac:dyDescent="0.25">
      <c r="B24" s="14"/>
      <c r="C24" s="2"/>
      <c r="D24" s="3">
        <v>520</v>
      </c>
      <c r="E24" s="4" t="s">
        <v>545</v>
      </c>
      <c r="F24" s="3" t="s">
        <v>139</v>
      </c>
      <c r="G24" s="3">
        <v>23</v>
      </c>
      <c r="H24" s="3">
        <v>23</v>
      </c>
      <c r="I24" s="3">
        <v>20</v>
      </c>
      <c r="J24" s="5">
        <v>1.0393518518518519E-2</v>
      </c>
      <c r="K24" s="5">
        <v>2.2881944444444444E-2</v>
      </c>
      <c r="L24" s="5">
        <v>5.9490740740740745E-3</v>
      </c>
      <c r="M24" s="15" t="s">
        <v>751</v>
      </c>
    </row>
    <row r="25" spans="2:13" ht="15" customHeight="1" x14ac:dyDescent="0.25">
      <c r="B25" s="16"/>
      <c r="C25" s="6"/>
      <c r="D25" s="7">
        <v>1179</v>
      </c>
      <c r="E25" s="8" t="s">
        <v>752</v>
      </c>
      <c r="F25" s="7" t="s">
        <v>136</v>
      </c>
      <c r="G25" s="7">
        <v>24</v>
      </c>
      <c r="H25" s="7">
        <v>24</v>
      </c>
      <c r="I25" s="7">
        <v>4</v>
      </c>
      <c r="J25" s="9">
        <v>1.0578703703703703E-2</v>
      </c>
      <c r="K25" s="9">
        <v>2.2766203703703702E-2</v>
      </c>
      <c r="L25" s="9">
        <v>5.9259259259259256E-3</v>
      </c>
      <c r="M25" s="17" t="s">
        <v>753</v>
      </c>
    </row>
    <row r="26" spans="2:13" ht="15" customHeight="1" x14ac:dyDescent="0.25">
      <c r="B26" s="14"/>
      <c r="C26" s="2"/>
      <c r="D26" s="3">
        <v>516</v>
      </c>
      <c r="E26" s="4" t="s">
        <v>271</v>
      </c>
      <c r="F26" s="3" t="s">
        <v>139</v>
      </c>
      <c r="G26" s="3">
        <v>25</v>
      </c>
      <c r="H26" s="3">
        <v>25</v>
      </c>
      <c r="I26" s="3">
        <v>21</v>
      </c>
      <c r="J26" s="5">
        <v>1.0567129629629629E-2</v>
      </c>
      <c r="K26" s="5">
        <v>2.2662037037037036E-2</v>
      </c>
      <c r="L26" s="5">
        <v>6.1574074074074074E-3</v>
      </c>
      <c r="M26" s="15" t="s">
        <v>754</v>
      </c>
    </row>
    <row r="27" spans="2:13" ht="15" customHeight="1" x14ac:dyDescent="0.25">
      <c r="B27" s="16"/>
      <c r="C27" s="6"/>
      <c r="D27" s="7">
        <v>536</v>
      </c>
      <c r="E27" s="8" t="s">
        <v>559</v>
      </c>
      <c r="F27" s="7" t="s">
        <v>139</v>
      </c>
      <c r="G27" s="7">
        <v>26</v>
      </c>
      <c r="H27" s="7">
        <v>26</v>
      </c>
      <c r="I27" s="7">
        <v>22</v>
      </c>
      <c r="J27" s="9">
        <v>1.0578703703703703E-2</v>
      </c>
      <c r="K27" s="9">
        <v>2.2719907407407411E-2</v>
      </c>
      <c r="L27" s="9">
        <v>6.1805555555555563E-3</v>
      </c>
      <c r="M27" s="17" t="s">
        <v>755</v>
      </c>
    </row>
    <row r="28" spans="2:13" ht="15" customHeight="1" x14ac:dyDescent="0.25">
      <c r="B28" s="14"/>
      <c r="C28" s="2"/>
      <c r="D28" s="3">
        <v>527</v>
      </c>
      <c r="E28" s="4" t="s">
        <v>756</v>
      </c>
      <c r="F28" s="3" t="s">
        <v>136</v>
      </c>
      <c r="G28" s="3">
        <v>27</v>
      </c>
      <c r="H28" s="3">
        <v>27</v>
      </c>
      <c r="I28" s="3">
        <v>5</v>
      </c>
      <c r="J28" s="5">
        <v>1.0972222222222223E-2</v>
      </c>
      <c r="K28" s="5">
        <v>2.255787037037037E-2</v>
      </c>
      <c r="L28" s="5">
        <v>5.9953703703703697E-3</v>
      </c>
      <c r="M28" s="15" t="s">
        <v>757</v>
      </c>
    </row>
    <row r="29" spans="2:13" ht="15" customHeight="1" x14ac:dyDescent="0.25">
      <c r="B29" s="16"/>
      <c r="C29" s="6"/>
      <c r="D29" s="7">
        <v>553</v>
      </c>
      <c r="E29" s="8" t="s">
        <v>274</v>
      </c>
      <c r="F29" s="7" t="s">
        <v>139</v>
      </c>
      <c r="G29" s="7">
        <v>28</v>
      </c>
      <c r="H29" s="7">
        <v>28</v>
      </c>
      <c r="I29" s="7">
        <v>23</v>
      </c>
      <c r="J29" s="9">
        <v>1.0694444444444444E-2</v>
      </c>
      <c r="K29" s="9">
        <v>2.3564814814814813E-2</v>
      </c>
      <c r="L29" s="9">
        <v>5.2662037037037035E-3</v>
      </c>
      <c r="M29" s="17" t="s">
        <v>758</v>
      </c>
    </row>
    <row r="30" spans="2:13" ht="15" customHeight="1" x14ac:dyDescent="0.25">
      <c r="B30" s="14"/>
      <c r="C30" s="2"/>
      <c r="D30" s="3">
        <v>538</v>
      </c>
      <c r="E30" s="4" t="s">
        <v>111</v>
      </c>
      <c r="F30" s="3" t="s">
        <v>136</v>
      </c>
      <c r="G30" s="3">
        <v>29</v>
      </c>
      <c r="H30" s="3">
        <v>29</v>
      </c>
      <c r="I30" s="3">
        <v>6</v>
      </c>
      <c r="J30" s="5">
        <v>1.087962962962963E-2</v>
      </c>
      <c r="K30" s="5">
        <v>2.298611111111111E-2</v>
      </c>
      <c r="L30" s="5">
        <v>5.6944444444444438E-3</v>
      </c>
      <c r="M30" s="15" t="s">
        <v>759</v>
      </c>
    </row>
    <row r="31" spans="2:13" ht="15" customHeight="1" x14ac:dyDescent="0.25">
      <c r="B31" s="16"/>
      <c r="C31" s="6"/>
      <c r="D31" s="7">
        <v>539</v>
      </c>
      <c r="E31" s="8" t="s">
        <v>38</v>
      </c>
      <c r="F31" s="7" t="s">
        <v>139</v>
      </c>
      <c r="G31" s="7">
        <v>30</v>
      </c>
      <c r="H31" s="7">
        <v>30</v>
      </c>
      <c r="I31" s="7">
        <v>24</v>
      </c>
      <c r="J31" s="9">
        <v>1.1249999999999998E-2</v>
      </c>
      <c r="K31" s="9">
        <v>2.2187499999999999E-2</v>
      </c>
      <c r="L31" s="9">
        <v>6.1342592592592594E-3</v>
      </c>
      <c r="M31" s="17" t="s">
        <v>760</v>
      </c>
    </row>
    <row r="32" spans="2:13" ht="15" customHeight="1" x14ac:dyDescent="0.25">
      <c r="B32" s="14"/>
      <c r="C32" s="2"/>
      <c r="D32" s="3">
        <v>564</v>
      </c>
      <c r="E32" s="4" t="s">
        <v>548</v>
      </c>
      <c r="F32" s="3" t="s">
        <v>139</v>
      </c>
      <c r="G32" s="3">
        <v>31</v>
      </c>
      <c r="H32" s="3">
        <v>31</v>
      </c>
      <c r="I32" s="3">
        <v>25</v>
      </c>
      <c r="J32" s="5">
        <v>1.0613425925925927E-2</v>
      </c>
      <c r="K32" s="5">
        <v>2.2754629629629628E-2</v>
      </c>
      <c r="L32" s="5">
        <v>6.2268518518518515E-3</v>
      </c>
      <c r="M32" s="15" t="s">
        <v>761</v>
      </c>
    </row>
    <row r="33" spans="2:13" ht="15" customHeight="1" x14ac:dyDescent="0.25">
      <c r="B33" s="16"/>
      <c r="C33" s="6"/>
      <c r="D33" s="7">
        <v>560</v>
      </c>
      <c r="E33" s="8" t="s">
        <v>568</v>
      </c>
      <c r="F33" s="7" t="s">
        <v>139</v>
      </c>
      <c r="G33" s="7">
        <v>32</v>
      </c>
      <c r="H33" s="7">
        <v>32</v>
      </c>
      <c r="I33" s="7">
        <v>26</v>
      </c>
      <c r="J33" s="9">
        <v>1.0937500000000001E-2</v>
      </c>
      <c r="K33" s="9">
        <v>2.2569444444444444E-2</v>
      </c>
      <c r="L33" s="9">
        <v>6.1111111111111114E-3</v>
      </c>
      <c r="M33" s="17" t="s">
        <v>762</v>
      </c>
    </row>
    <row r="34" spans="2:13" ht="15" customHeight="1" x14ac:dyDescent="0.25">
      <c r="B34" s="14"/>
      <c r="C34" s="2"/>
      <c r="D34" s="3">
        <v>569</v>
      </c>
      <c r="E34" s="4" t="s">
        <v>32</v>
      </c>
      <c r="F34" s="3" t="s">
        <v>139</v>
      </c>
      <c r="G34" s="3">
        <v>33</v>
      </c>
      <c r="H34" s="3">
        <v>33</v>
      </c>
      <c r="I34" s="3">
        <v>27</v>
      </c>
      <c r="J34" s="5">
        <v>1.0775462962962964E-2</v>
      </c>
      <c r="K34" s="5">
        <v>2.2708333333333334E-2</v>
      </c>
      <c r="L34" s="5">
        <v>6.122685185185185E-3</v>
      </c>
      <c r="M34" s="15" t="s">
        <v>763</v>
      </c>
    </row>
    <row r="35" spans="2:13" ht="15" customHeight="1" x14ac:dyDescent="0.25">
      <c r="B35" s="16"/>
      <c r="C35" s="6"/>
      <c r="D35" s="7">
        <v>528</v>
      </c>
      <c r="E35" s="8" t="s">
        <v>26</v>
      </c>
      <c r="F35" s="7" t="s">
        <v>139</v>
      </c>
      <c r="G35" s="7">
        <v>34</v>
      </c>
      <c r="H35" s="7">
        <v>34</v>
      </c>
      <c r="I35" s="7">
        <v>28</v>
      </c>
      <c r="J35" s="9">
        <v>1.087962962962963E-2</v>
      </c>
      <c r="K35" s="9">
        <v>2.2534722222222223E-2</v>
      </c>
      <c r="L35" s="9">
        <v>6.2731481481481484E-3</v>
      </c>
      <c r="M35" s="17" t="s">
        <v>764</v>
      </c>
    </row>
    <row r="36" spans="2:13" ht="15" customHeight="1" x14ac:dyDescent="0.25">
      <c r="B36" s="14"/>
      <c r="C36" s="2"/>
      <c r="D36" s="3">
        <v>546</v>
      </c>
      <c r="E36" s="4" t="s">
        <v>154</v>
      </c>
      <c r="F36" s="3" t="s">
        <v>136</v>
      </c>
      <c r="G36" s="3">
        <v>35</v>
      </c>
      <c r="H36" s="3">
        <v>35</v>
      </c>
      <c r="I36" s="3">
        <v>7</v>
      </c>
      <c r="J36" s="5">
        <v>1.1388888888888888E-2</v>
      </c>
      <c r="K36" s="5">
        <v>2.2025462962962958E-2</v>
      </c>
      <c r="L36" s="5">
        <v>6.3078703703703708E-3</v>
      </c>
      <c r="M36" s="15" t="s">
        <v>765</v>
      </c>
    </row>
    <row r="37" spans="2:13" ht="15" customHeight="1" x14ac:dyDescent="0.25">
      <c r="B37" s="16"/>
      <c r="C37" s="6"/>
      <c r="D37" s="7">
        <v>537</v>
      </c>
      <c r="E37" s="8" t="s">
        <v>162</v>
      </c>
      <c r="F37" s="7" t="s">
        <v>139</v>
      </c>
      <c r="G37" s="7">
        <v>36</v>
      </c>
      <c r="H37" s="7">
        <v>36</v>
      </c>
      <c r="I37" s="7">
        <v>29</v>
      </c>
      <c r="J37" s="9">
        <v>1.087962962962963E-2</v>
      </c>
      <c r="K37" s="9">
        <v>2.2627314814814819E-2</v>
      </c>
      <c r="L37" s="9">
        <v>6.2499999999999995E-3</v>
      </c>
      <c r="M37" s="17" t="s">
        <v>766</v>
      </c>
    </row>
    <row r="38" spans="2:13" ht="15" customHeight="1" x14ac:dyDescent="0.25">
      <c r="B38" s="14"/>
      <c r="C38" s="2"/>
      <c r="D38" s="3">
        <v>514</v>
      </c>
      <c r="E38" s="4" t="s">
        <v>59</v>
      </c>
      <c r="F38" s="3" t="s">
        <v>139</v>
      </c>
      <c r="G38" s="3">
        <v>37</v>
      </c>
      <c r="H38" s="3">
        <v>37</v>
      </c>
      <c r="I38" s="3">
        <v>30</v>
      </c>
      <c r="J38" s="5">
        <v>1.0902777777777777E-2</v>
      </c>
      <c r="K38" s="5">
        <v>2.2615740740740742E-2</v>
      </c>
      <c r="L38" s="5">
        <v>6.238425925925925E-3</v>
      </c>
      <c r="M38" s="15" t="s">
        <v>767</v>
      </c>
    </row>
    <row r="39" spans="2:13" ht="15" customHeight="1" x14ac:dyDescent="0.25">
      <c r="B39" s="16"/>
      <c r="C39" s="6"/>
      <c r="D39" s="7">
        <v>571</v>
      </c>
      <c r="E39" s="8" t="s">
        <v>768</v>
      </c>
      <c r="F39" s="7" t="s">
        <v>139</v>
      </c>
      <c r="G39" s="7">
        <v>38</v>
      </c>
      <c r="H39" s="7">
        <v>38</v>
      </c>
      <c r="I39" s="7">
        <v>31</v>
      </c>
      <c r="J39" s="9">
        <v>1.0972222222222223E-2</v>
      </c>
      <c r="K39" s="9">
        <v>2.2499999999999996E-2</v>
      </c>
      <c r="L39" s="9">
        <v>6.2962962962962964E-3</v>
      </c>
      <c r="M39" s="17" t="s">
        <v>769</v>
      </c>
    </row>
    <row r="40" spans="2:13" ht="15" customHeight="1" x14ac:dyDescent="0.25">
      <c r="B40" s="14"/>
      <c r="C40" s="2"/>
      <c r="D40" s="3">
        <v>557</v>
      </c>
      <c r="E40" s="4" t="s">
        <v>770</v>
      </c>
      <c r="F40" s="3" t="s">
        <v>139</v>
      </c>
      <c r="G40" s="3">
        <v>39</v>
      </c>
      <c r="H40" s="3">
        <v>39</v>
      </c>
      <c r="I40" s="3">
        <v>32</v>
      </c>
      <c r="J40" s="5">
        <v>1.0960648148148148E-2</v>
      </c>
      <c r="K40" s="5">
        <v>2.2488425925925926E-2</v>
      </c>
      <c r="L40" s="5">
        <v>6.3657407407407404E-3</v>
      </c>
      <c r="M40" s="15" t="s">
        <v>771</v>
      </c>
    </row>
    <row r="41" spans="2:13" ht="15" customHeight="1" thickBot="1" x14ac:dyDescent="0.3">
      <c r="B41" s="50"/>
      <c r="C41" s="24"/>
      <c r="D41" s="25">
        <v>545</v>
      </c>
      <c r="E41" s="26" t="s">
        <v>579</v>
      </c>
      <c r="F41" s="25" t="s">
        <v>139</v>
      </c>
      <c r="G41" s="25">
        <v>40</v>
      </c>
      <c r="H41" s="25">
        <v>40</v>
      </c>
      <c r="I41" s="25">
        <v>33</v>
      </c>
      <c r="J41" s="27">
        <v>1.0902777777777777E-2</v>
      </c>
      <c r="K41" s="27">
        <v>2.2534722222222223E-2</v>
      </c>
      <c r="L41" s="27">
        <v>6.4351851851851861E-3</v>
      </c>
      <c r="M41" s="28" t="s">
        <v>772</v>
      </c>
    </row>
    <row r="42" spans="2:13" ht="15" customHeight="1" x14ac:dyDescent="0.25">
      <c r="B42" s="14"/>
      <c r="C42" s="2"/>
      <c r="D42" s="3">
        <v>551</v>
      </c>
      <c r="E42" s="4" t="s">
        <v>773</v>
      </c>
      <c r="F42" s="3" t="s">
        <v>139</v>
      </c>
      <c r="G42" s="3">
        <v>41</v>
      </c>
      <c r="H42" s="3">
        <v>41</v>
      </c>
      <c r="I42" s="3">
        <v>34</v>
      </c>
      <c r="J42" s="5">
        <v>1.1180555555555556E-2</v>
      </c>
      <c r="K42" s="5">
        <v>2.2303240740740738E-2</v>
      </c>
      <c r="L42" s="5">
        <v>6.5277777777777782E-3</v>
      </c>
      <c r="M42" s="15" t="s">
        <v>774</v>
      </c>
    </row>
    <row r="43" spans="2:13" ht="15" customHeight="1" x14ac:dyDescent="0.25">
      <c r="B43" s="16"/>
      <c r="C43" s="6"/>
      <c r="D43" s="7">
        <v>563</v>
      </c>
      <c r="E43" s="8" t="s">
        <v>48</v>
      </c>
      <c r="F43" s="7" t="s">
        <v>139</v>
      </c>
      <c r="G43" s="7">
        <v>42</v>
      </c>
      <c r="H43" s="7">
        <v>42</v>
      </c>
      <c r="I43" s="7">
        <v>35</v>
      </c>
      <c r="J43" s="9">
        <v>1.1388888888888888E-2</v>
      </c>
      <c r="K43" s="9">
        <v>2.2083333333333333E-2</v>
      </c>
      <c r="L43" s="9">
        <v>6.6203703703703702E-3</v>
      </c>
      <c r="M43" s="17" t="s">
        <v>775</v>
      </c>
    </row>
    <row r="44" spans="2:13" ht="15" customHeight="1" x14ac:dyDescent="0.25">
      <c r="B44" s="14"/>
      <c r="C44" s="2"/>
      <c r="D44" s="3">
        <v>529</v>
      </c>
      <c r="E44" s="4" t="s">
        <v>113</v>
      </c>
      <c r="F44" s="3" t="s">
        <v>136</v>
      </c>
      <c r="G44" s="3">
        <v>43</v>
      </c>
      <c r="H44" s="3">
        <v>43</v>
      </c>
      <c r="I44" s="3">
        <v>8</v>
      </c>
      <c r="J44" s="5">
        <v>1.1504629629629629E-2</v>
      </c>
      <c r="K44" s="5">
        <v>2.2013888888888888E-2</v>
      </c>
      <c r="L44" s="5">
        <v>6.7939814814814816E-3</v>
      </c>
      <c r="M44" s="15" t="s">
        <v>776</v>
      </c>
    </row>
    <row r="45" spans="2:13" ht="15" customHeight="1" x14ac:dyDescent="0.25">
      <c r="B45" s="16"/>
      <c r="C45" s="6"/>
      <c r="D45" s="7">
        <v>543</v>
      </c>
      <c r="E45" s="8" t="s">
        <v>335</v>
      </c>
      <c r="F45" s="7" t="s">
        <v>136</v>
      </c>
      <c r="G45" s="7">
        <v>44</v>
      </c>
      <c r="H45" s="7">
        <v>44</v>
      </c>
      <c r="I45" s="7">
        <v>9</v>
      </c>
      <c r="J45" s="9">
        <v>1.1273148148148148E-2</v>
      </c>
      <c r="K45" s="9">
        <v>2.2187499999999999E-2</v>
      </c>
      <c r="L45" s="9">
        <v>6.9328703703703696E-3</v>
      </c>
      <c r="M45" s="17" t="s">
        <v>777</v>
      </c>
    </row>
    <row r="46" spans="2:13" ht="15" customHeight="1" x14ac:dyDescent="0.25">
      <c r="B46" s="14"/>
      <c r="C46" s="2"/>
      <c r="D46" s="3">
        <v>572</v>
      </c>
      <c r="E46" s="4" t="s">
        <v>778</v>
      </c>
      <c r="F46" s="3" t="s">
        <v>139</v>
      </c>
      <c r="G46" s="3">
        <v>46</v>
      </c>
      <c r="H46" s="3">
        <v>45</v>
      </c>
      <c r="I46" s="3">
        <v>36</v>
      </c>
      <c r="J46" s="5">
        <v>1.1226851851851854E-2</v>
      </c>
      <c r="K46" s="5">
        <v>2.225694444444444E-2</v>
      </c>
      <c r="L46" s="5">
        <v>7.3032407407407412E-3</v>
      </c>
      <c r="M46" s="15" t="s">
        <v>779</v>
      </c>
    </row>
    <row r="47" spans="2:13" ht="15" customHeight="1" x14ac:dyDescent="0.25">
      <c r="B47" s="16"/>
      <c r="C47" s="6"/>
      <c r="D47" s="7">
        <v>544</v>
      </c>
      <c r="E47" s="8" t="s">
        <v>574</v>
      </c>
      <c r="F47" s="7" t="s">
        <v>139</v>
      </c>
      <c r="G47" s="7">
        <v>51</v>
      </c>
      <c r="H47" s="7">
        <v>46</v>
      </c>
      <c r="I47" s="7">
        <v>37</v>
      </c>
      <c r="J47" s="9">
        <v>1.074074074074074E-2</v>
      </c>
      <c r="K47" s="9">
        <v>2.3946759259259261E-2</v>
      </c>
      <c r="L47" s="9">
        <v>6.4814814814814813E-3</v>
      </c>
      <c r="M47" s="17" t="s">
        <v>780</v>
      </c>
    </row>
    <row r="48" spans="2:13" ht="15" customHeight="1" x14ac:dyDescent="0.25">
      <c r="B48" s="14"/>
      <c r="C48" s="2"/>
      <c r="D48" s="3">
        <v>518</v>
      </c>
      <c r="E48" s="4" t="s">
        <v>565</v>
      </c>
      <c r="F48" s="3" t="s">
        <v>139</v>
      </c>
      <c r="G48" s="3">
        <v>53</v>
      </c>
      <c r="H48" s="3">
        <v>47</v>
      </c>
      <c r="I48" s="3">
        <v>38</v>
      </c>
      <c r="J48" s="5">
        <v>1.1087962962962964E-2</v>
      </c>
      <c r="K48" s="5">
        <v>2.4398148148148145E-2</v>
      </c>
      <c r="L48" s="5">
        <v>6.2268518518518515E-3</v>
      </c>
      <c r="M48" s="15" t="s">
        <v>781</v>
      </c>
    </row>
    <row r="49" spans="2:13" ht="15" customHeight="1" x14ac:dyDescent="0.25">
      <c r="B49" s="16"/>
      <c r="C49" s="6"/>
      <c r="D49" s="7">
        <v>540</v>
      </c>
      <c r="E49" s="8" t="s">
        <v>42</v>
      </c>
      <c r="F49" s="7" t="s">
        <v>139</v>
      </c>
      <c r="G49" s="7">
        <v>54</v>
      </c>
      <c r="H49" s="7">
        <v>48</v>
      </c>
      <c r="I49" s="7">
        <v>39</v>
      </c>
      <c r="J49" s="9">
        <v>1.1388888888888888E-2</v>
      </c>
      <c r="K49" s="9">
        <v>2.4074074074074071E-2</v>
      </c>
      <c r="L49" s="9">
        <v>6.3425925925925915E-3</v>
      </c>
      <c r="M49" s="17" t="s">
        <v>782</v>
      </c>
    </row>
    <row r="50" spans="2:13" ht="15" customHeight="1" x14ac:dyDescent="0.25">
      <c r="B50" s="14"/>
      <c r="C50" s="2"/>
      <c r="D50" s="3">
        <v>523</v>
      </c>
      <c r="E50" s="4" t="s">
        <v>556</v>
      </c>
      <c r="F50" s="3" t="s">
        <v>139</v>
      </c>
      <c r="G50" s="3">
        <v>55</v>
      </c>
      <c r="H50" s="3">
        <v>49</v>
      </c>
      <c r="I50" s="3">
        <v>40</v>
      </c>
      <c r="J50" s="5">
        <v>1.0567129629629629E-2</v>
      </c>
      <c r="K50" s="5">
        <v>2.2870370370370371E-2</v>
      </c>
      <c r="L50" s="5">
        <v>8.4375000000000006E-3</v>
      </c>
      <c r="M50" s="15" t="s">
        <v>783</v>
      </c>
    </row>
    <row r="51" spans="2:13" ht="15" customHeight="1" x14ac:dyDescent="0.25">
      <c r="B51" s="16"/>
      <c r="C51" s="6"/>
      <c r="D51" s="7">
        <v>566</v>
      </c>
      <c r="E51" s="8" t="s">
        <v>28</v>
      </c>
      <c r="F51" s="7" t="s">
        <v>139</v>
      </c>
      <c r="G51" s="7">
        <v>56</v>
      </c>
      <c r="H51" s="7">
        <v>50</v>
      </c>
      <c r="I51" s="7">
        <v>41</v>
      </c>
      <c r="J51" s="9">
        <v>1.1458333333333334E-2</v>
      </c>
      <c r="K51" s="9">
        <v>2.3969907407407409E-2</v>
      </c>
      <c r="L51" s="9">
        <v>6.6898148148148142E-3</v>
      </c>
      <c r="M51" s="17" t="s">
        <v>784</v>
      </c>
    </row>
    <row r="52" spans="2:13" ht="15" customHeight="1" x14ac:dyDescent="0.25">
      <c r="B52" s="14"/>
      <c r="C52" s="2"/>
      <c r="D52" s="3">
        <v>515</v>
      </c>
      <c r="E52" s="4" t="s">
        <v>40</v>
      </c>
      <c r="F52" s="3" t="s">
        <v>139</v>
      </c>
      <c r="G52" s="3">
        <v>57</v>
      </c>
      <c r="H52" s="3">
        <v>51</v>
      </c>
      <c r="I52" s="3">
        <v>42</v>
      </c>
      <c r="J52" s="5">
        <v>1.1782407407407406E-2</v>
      </c>
      <c r="K52" s="5">
        <v>2.3622685185185188E-2</v>
      </c>
      <c r="L52" s="5">
        <v>6.851851851851852E-3</v>
      </c>
      <c r="M52" s="15" t="s">
        <v>785</v>
      </c>
    </row>
    <row r="53" spans="2:13" ht="15" customHeight="1" x14ac:dyDescent="0.25">
      <c r="B53" s="16"/>
      <c r="C53" s="6"/>
      <c r="D53" s="7">
        <v>508</v>
      </c>
      <c r="E53" s="8" t="s">
        <v>50</v>
      </c>
      <c r="F53" s="7" t="s">
        <v>139</v>
      </c>
      <c r="G53" s="7">
        <v>58</v>
      </c>
      <c r="H53" s="7">
        <v>52</v>
      </c>
      <c r="I53" s="7">
        <v>43</v>
      </c>
      <c r="J53" s="9">
        <v>1.0891203703703703E-2</v>
      </c>
      <c r="K53" s="9">
        <v>2.4641203703703703E-2</v>
      </c>
      <c r="L53" s="9">
        <v>6.8865740740740736E-3</v>
      </c>
      <c r="M53" s="17" t="s">
        <v>786</v>
      </c>
    </row>
    <row r="54" spans="2:13" ht="15" customHeight="1" x14ac:dyDescent="0.25">
      <c r="B54" s="14"/>
      <c r="C54" s="2"/>
      <c r="D54" s="3">
        <v>519</v>
      </c>
      <c r="E54" s="4" t="s">
        <v>115</v>
      </c>
      <c r="F54" s="3" t="s">
        <v>136</v>
      </c>
      <c r="G54" s="3">
        <v>59</v>
      </c>
      <c r="H54" s="3">
        <v>53</v>
      </c>
      <c r="I54" s="3">
        <v>10</v>
      </c>
      <c r="J54" s="5">
        <v>1.1446759259259261E-2</v>
      </c>
      <c r="K54" s="5">
        <v>2.4016203703703706E-2</v>
      </c>
      <c r="L54" s="5">
        <v>7.013888888888889E-3</v>
      </c>
      <c r="M54" s="15" t="s">
        <v>787</v>
      </c>
    </row>
    <row r="55" spans="2:13" ht="15" customHeight="1" x14ac:dyDescent="0.25">
      <c r="B55" s="16"/>
      <c r="C55" s="6"/>
      <c r="D55" s="7">
        <v>531</v>
      </c>
      <c r="E55" s="8" t="s">
        <v>44</v>
      </c>
      <c r="F55" s="7" t="s">
        <v>139</v>
      </c>
      <c r="G55" s="7">
        <v>60</v>
      </c>
      <c r="H55" s="7">
        <v>54</v>
      </c>
      <c r="I55" s="7">
        <v>44</v>
      </c>
      <c r="J55" s="9">
        <v>1.1759259259259259E-2</v>
      </c>
      <c r="K55" s="9">
        <v>2.3738425925925923E-2</v>
      </c>
      <c r="L55" s="9">
        <v>6.9675925925925921E-3</v>
      </c>
      <c r="M55" s="17" t="s">
        <v>788</v>
      </c>
    </row>
    <row r="56" spans="2:13" ht="15" customHeight="1" x14ac:dyDescent="0.25">
      <c r="B56" s="14"/>
      <c r="C56" s="2"/>
      <c r="D56" s="3">
        <v>526</v>
      </c>
      <c r="E56" s="4" t="s">
        <v>789</v>
      </c>
      <c r="F56" s="3" t="s">
        <v>139</v>
      </c>
      <c r="G56" s="3">
        <v>65</v>
      </c>
      <c r="H56" s="3">
        <v>55</v>
      </c>
      <c r="I56" s="3">
        <v>45</v>
      </c>
      <c r="J56" s="5">
        <v>1.1898148148148149E-2</v>
      </c>
      <c r="K56" s="5">
        <v>2.5173611111111108E-2</v>
      </c>
      <c r="L56" s="5">
        <v>6.4351851851851861E-3</v>
      </c>
      <c r="M56" s="15" t="s">
        <v>790</v>
      </c>
    </row>
    <row r="57" spans="2:13" ht="15" customHeight="1" x14ac:dyDescent="0.25">
      <c r="B57" s="16"/>
      <c r="C57" s="6"/>
      <c r="D57" s="7">
        <v>547</v>
      </c>
      <c r="E57" s="8" t="s">
        <v>791</v>
      </c>
      <c r="F57" s="7" t="s">
        <v>139</v>
      </c>
      <c r="G57" s="7">
        <v>70</v>
      </c>
      <c r="H57" s="7">
        <v>56</v>
      </c>
      <c r="I57" s="7">
        <v>46</v>
      </c>
      <c r="J57" s="9">
        <v>1.1782407407407406E-2</v>
      </c>
      <c r="K57" s="9">
        <v>2.5300925925925925E-2</v>
      </c>
      <c r="L57" s="9">
        <v>6.6898148148148142E-3</v>
      </c>
      <c r="M57" s="17" t="s">
        <v>792</v>
      </c>
    </row>
    <row r="58" spans="2:13" ht="15" customHeight="1" x14ac:dyDescent="0.25">
      <c r="B58" s="14"/>
      <c r="C58" s="2"/>
      <c r="D58" s="3">
        <v>510</v>
      </c>
      <c r="E58" s="4" t="s">
        <v>119</v>
      </c>
      <c r="F58" s="3" t="s">
        <v>136</v>
      </c>
      <c r="G58" s="3">
        <v>71</v>
      </c>
      <c r="H58" s="3">
        <v>57</v>
      </c>
      <c r="I58" s="3">
        <v>11</v>
      </c>
      <c r="J58" s="5">
        <v>1.1446759259259261E-2</v>
      </c>
      <c r="K58" s="5">
        <v>2.5624999999999998E-2</v>
      </c>
      <c r="L58" s="5">
        <v>6.7361111111111103E-3</v>
      </c>
      <c r="M58" s="15" t="s">
        <v>793</v>
      </c>
    </row>
    <row r="59" spans="2:13" ht="15" customHeight="1" x14ac:dyDescent="0.25">
      <c r="B59" s="16"/>
      <c r="C59" s="6"/>
      <c r="D59" s="7">
        <v>530</v>
      </c>
      <c r="E59" s="8" t="s">
        <v>794</v>
      </c>
      <c r="F59" s="7" t="s">
        <v>139</v>
      </c>
      <c r="G59" s="7">
        <v>72</v>
      </c>
      <c r="H59" s="7">
        <v>58</v>
      </c>
      <c r="I59" s="7">
        <v>47</v>
      </c>
      <c r="J59" s="9">
        <v>1.1481481481481483E-2</v>
      </c>
      <c r="K59" s="9">
        <v>2.5740740740740745E-2</v>
      </c>
      <c r="L59" s="9">
        <v>6.6782407407407415E-3</v>
      </c>
      <c r="M59" s="17" t="s">
        <v>795</v>
      </c>
    </row>
    <row r="60" spans="2:13" ht="15" customHeight="1" x14ac:dyDescent="0.25">
      <c r="B60" s="14"/>
      <c r="C60" s="2"/>
      <c r="D60" s="3">
        <v>558</v>
      </c>
      <c r="E60" s="4" t="s">
        <v>46</v>
      </c>
      <c r="F60" s="3" t="s">
        <v>139</v>
      </c>
      <c r="G60" s="3">
        <v>73</v>
      </c>
      <c r="H60" s="3">
        <v>59</v>
      </c>
      <c r="I60" s="3">
        <v>48</v>
      </c>
      <c r="J60" s="5">
        <v>1.1770833333333333E-2</v>
      </c>
      <c r="K60" s="5">
        <v>2.5324074074074079E-2</v>
      </c>
      <c r="L60" s="5">
        <v>6.8171296296296287E-3</v>
      </c>
      <c r="M60" s="15" t="s">
        <v>796</v>
      </c>
    </row>
    <row r="61" spans="2:13" ht="15" customHeight="1" x14ac:dyDescent="0.25">
      <c r="B61" s="16"/>
      <c r="C61" s="6"/>
      <c r="D61" s="7">
        <v>524</v>
      </c>
      <c r="E61" s="8" t="s">
        <v>175</v>
      </c>
      <c r="F61" s="7" t="s">
        <v>136</v>
      </c>
      <c r="G61" s="7">
        <v>78</v>
      </c>
      <c r="H61" s="7">
        <v>60</v>
      </c>
      <c r="I61" s="7">
        <v>12</v>
      </c>
      <c r="J61" s="9">
        <v>1.1793981481481482E-2</v>
      </c>
      <c r="K61" s="9">
        <v>2.5208333333333333E-2</v>
      </c>
      <c r="L61" s="9">
        <v>7.4421296296296293E-3</v>
      </c>
      <c r="M61" s="17" t="s">
        <v>797</v>
      </c>
    </row>
    <row r="62" spans="2:13" ht="15" customHeight="1" thickBot="1" x14ac:dyDescent="0.3">
      <c r="B62" s="18"/>
      <c r="C62" s="19"/>
      <c r="D62" s="20">
        <v>511</v>
      </c>
      <c r="E62" s="21" t="s">
        <v>798</v>
      </c>
      <c r="F62" s="20" t="s">
        <v>139</v>
      </c>
      <c r="G62" s="20">
        <v>80</v>
      </c>
      <c r="H62" s="20">
        <v>61</v>
      </c>
      <c r="I62" s="20">
        <v>49</v>
      </c>
      <c r="J62" s="22">
        <v>1.1793981481481482E-2</v>
      </c>
      <c r="K62" s="22">
        <v>2.5324074074074079E-2</v>
      </c>
      <c r="L62" s="22">
        <v>7.5000000000000006E-3</v>
      </c>
      <c r="M62" s="33" t="s">
        <v>157</v>
      </c>
    </row>
  </sheetData>
  <hyperlinks>
    <hyperlink ref="E2" r:id="rId1" display="https://www.sportstats.ca/display-results.xhtml?raceid=30522&amp;status=results&amp;category=Hommes"/>
    <hyperlink ref="E3" r:id="rId2" display="https://www.sportstats.ca/display-results.xhtml?raceid=30522&amp;status=results&amp;category=Hommes"/>
    <hyperlink ref="E4" r:id="rId3" display="https://www.sportstats.ca/display-results.xhtml?raceid=30522&amp;status=results&amp;category=Hommes"/>
    <hyperlink ref="E5" r:id="rId4" display="https://www.sportstats.ca/display-results.xhtml?raceid=30522&amp;status=results&amp;category=Hommes"/>
    <hyperlink ref="E6" r:id="rId5" display="https://www.sportstats.ca/display-results.xhtml?raceid=30522&amp;status=results&amp;category=Hommes"/>
    <hyperlink ref="E7" r:id="rId6" display="https://www.sportstats.ca/display-results.xhtml?raceid=30522&amp;status=results&amp;category=Hommes"/>
    <hyperlink ref="E8" r:id="rId7" display="https://www.sportstats.ca/display-results.xhtml?raceid=30522&amp;status=results&amp;category=Hommes"/>
    <hyperlink ref="E9" r:id="rId8" display="https://www.sportstats.ca/display-results.xhtml?raceid=30522&amp;status=results&amp;category=Hommes"/>
    <hyperlink ref="E10" r:id="rId9" display="https://www.sportstats.ca/display-results.xhtml?raceid=30522&amp;status=results&amp;category=Hommes"/>
    <hyperlink ref="E11" r:id="rId10" display="https://www.sportstats.ca/display-results.xhtml?raceid=30522&amp;status=results&amp;category=Hommes"/>
    <hyperlink ref="E12" r:id="rId11" display="https://www.sportstats.ca/display-results.xhtml?raceid=30522&amp;status=results&amp;category=Hommes"/>
    <hyperlink ref="E13" r:id="rId12" display="https://www.sportstats.ca/display-results.xhtml?raceid=30522&amp;status=results&amp;category=Hommes"/>
    <hyperlink ref="E14" r:id="rId13" display="https://www.sportstats.ca/display-results.xhtml?raceid=30522&amp;status=results&amp;category=Hommes"/>
    <hyperlink ref="E15" r:id="rId14" display="https://www.sportstats.ca/display-results.xhtml?raceid=30522&amp;status=results&amp;category=Hommes"/>
    <hyperlink ref="E16" r:id="rId15" display="https://www.sportstats.ca/display-results.xhtml?raceid=30522&amp;status=results&amp;category=Hommes"/>
    <hyperlink ref="E17" r:id="rId16" display="https://www.sportstats.ca/display-results.xhtml?raceid=30522&amp;status=results&amp;category=Hommes"/>
    <hyperlink ref="E18" r:id="rId17" display="https://www.sportstats.ca/display-results.xhtml?raceid=30522&amp;status=results&amp;category=Hommes"/>
    <hyperlink ref="B19" r:id="rId18" tooltip="Sélectionnez des athlètes pour les ajouter à la liste des athlètes a comparer, puis cliquer sur l’onglet Comparer." display="https://www.sportstats.ca/display-results.xhtml?raceid=30522&amp;status=results&amp;category=Hommes"/>
    <hyperlink ref="E19" r:id="rId19" display="https://www.sportstats.ca/display-results.xhtml?raceid=30522&amp;status=results&amp;category=Hommes"/>
    <hyperlink ref="B20" r:id="rId20" tooltip="Sélectionnez des athlètes pour les ajouter à la liste des athlètes a comparer, puis cliquer sur l’onglet Comparer." display="https://www.sportstats.ca/display-results.xhtml?raceid=30522&amp;status=results&amp;category=Hommes"/>
    <hyperlink ref="E20" r:id="rId21" display="https://www.sportstats.ca/display-results.xhtml?raceid=30522&amp;status=results&amp;category=Hommes"/>
    <hyperlink ref="B21" r:id="rId22" tooltip="Sélectionnez des athlètes pour les ajouter à la liste des athlètes a comparer, puis cliquer sur l’onglet Comparer." display="https://www.sportstats.ca/display-results.xhtml?raceid=30522&amp;status=results&amp;category=Hommes"/>
    <hyperlink ref="E21" r:id="rId23" display="https://www.sportstats.ca/display-results.xhtml?raceid=30522&amp;status=results&amp;category=Hommes"/>
    <hyperlink ref="B22" r:id="rId24" tooltip="Sélectionnez des athlètes pour les ajouter à la liste des athlètes a comparer, puis cliquer sur l’onglet Comparer." display="https://www.sportstats.ca/display-results.xhtml?raceid=30522&amp;status=results&amp;category=Hommes"/>
    <hyperlink ref="E22" r:id="rId25" display="https://www.sportstats.ca/display-results.xhtml?raceid=30522&amp;status=results&amp;category=Hommes"/>
    <hyperlink ref="B23" r:id="rId26" tooltip="Sélectionnez des athlètes pour les ajouter à la liste des athlètes a comparer, puis cliquer sur l’onglet Comparer." display="https://www.sportstats.ca/display-results.xhtml?raceid=30522&amp;status=results&amp;category=Hommes"/>
    <hyperlink ref="E23" r:id="rId27" display="https://www.sportstats.ca/display-results.xhtml?raceid=30522&amp;status=results&amp;category=Hommes"/>
    <hyperlink ref="B24" r:id="rId28" tooltip="Sélectionnez des athlètes pour les ajouter à la liste des athlètes a comparer, puis cliquer sur l’onglet Comparer." display="https://www.sportstats.ca/display-results.xhtml?raceid=30522&amp;status=results&amp;category=Hommes"/>
    <hyperlink ref="E24" r:id="rId29" display="https://www.sportstats.ca/display-results.xhtml?raceid=30522&amp;status=results&amp;category=Hommes"/>
    <hyperlink ref="B25" r:id="rId30" tooltip="Sélectionnez des athlètes pour les ajouter à la liste des athlètes a comparer, puis cliquer sur l’onglet Comparer." display="https://www.sportstats.ca/display-results.xhtml?raceid=30522&amp;status=results&amp;category=Hommes"/>
    <hyperlink ref="E25" r:id="rId31" display="https://www.sportstats.ca/display-results.xhtml?raceid=30522&amp;status=results&amp;category=Hommes"/>
    <hyperlink ref="B26" r:id="rId32" tooltip="Sélectionnez des athlètes pour les ajouter à la liste des athlètes a comparer, puis cliquer sur l’onglet Comparer." display="https://www.sportstats.ca/display-results.xhtml?raceid=30522&amp;status=results&amp;category=Hommes"/>
    <hyperlink ref="E26" r:id="rId33" display="https://www.sportstats.ca/display-results.xhtml?raceid=30522&amp;status=results&amp;category=Hommes"/>
    <hyperlink ref="B27" r:id="rId34" tooltip="Sélectionnez des athlètes pour les ajouter à la liste des athlètes a comparer, puis cliquer sur l’onglet Comparer." display="https://www.sportstats.ca/display-results.xhtml?raceid=30522&amp;status=results&amp;category=Hommes"/>
    <hyperlink ref="E27" r:id="rId35" display="https://www.sportstats.ca/display-results.xhtml?raceid=30522&amp;status=results&amp;category=Hommes"/>
    <hyperlink ref="B28" r:id="rId36" tooltip="Sélectionnez des athlètes pour les ajouter à la liste des athlètes a comparer, puis cliquer sur l’onglet Comparer." display="https://www.sportstats.ca/display-results.xhtml?raceid=30522&amp;status=results&amp;category=Hommes"/>
    <hyperlink ref="E28" r:id="rId37" display="https://www.sportstats.ca/display-results.xhtml?raceid=30522&amp;status=results&amp;category=Hommes"/>
    <hyperlink ref="B29" r:id="rId38" tooltip="Sélectionnez des athlètes pour les ajouter à la liste des athlètes a comparer, puis cliquer sur l’onglet Comparer." display="https://www.sportstats.ca/display-results.xhtml?raceid=30522&amp;status=results&amp;category=Hommes"/>
    <hyperlink ref="E29" r:id="rId39" display="https://www.sportstats.ca/display-results.xhtml?raceid=30522&amp;status=results&amp;category=Hommes"/>
    <hyperlink ref="B30" r:id="rId40" tooltip="Sélectionnez des athlètes pour les ajouter à la liste des athlètes a comparer, puis cliquer sur l’onglet Comparer." display="https://www.sportstats.ca/display-results.xhtml?raceid=30522&amp;status=results&amp;category=Hommes"/>
    <hyperlink ref="E30" r:id="rId41" display="https://www.sportstats.ca/display-results.xhtml?raceid=30522&amp;status=results&amp;category=Hommes"/>
    <hyperlink ref="B31" r:id="rId42" tooltip="Sélectionnez des athlètes pour les ajouter à la liste des athlètes a comparer, puis cliquer sur l’onglet Comparer." display="https://www.sportstats.ca/display-results.xhtml?raceid=30522&amp;status=results&amp;category=Hommes"/>
    <hyperlink ref="E31" r:id="rId43" display="https://www.sportstats.ca/display-results.xhtml?raceid=30522&amp;status=results&amp;category=Hommes"/>
    <hyperlink ref="B32" r:id="rId44" tooltip="Sélectionnez des athlètes pour les ajouter à la liste des athlètes a comparer, puis cliquer sur l’onglet Comparer." display="https://www.sportstats.ca/display-results.xhtml?raceid=30522&amp;status=results&amp;category=Hommes"/>
    <hyperlink ref="E32" r:id="rId45" display="https://www.sportstats.ca/display-results.xhtml?raceid=30522&amp;status=results&amp;category=Hommes"/>
    <hyperlink ref="B33" r:id="rId46" tooltip="Sélectionnez des athlètes pour les ajouter à la liste des athlètes a comparer, puis cliquer sur l’onglet Comparer." display="https://www.sportstats.ca/display-results.xhtml?raceid=30522&amp;status=results&amp;category=Hommes"/>
    <hyperlink ref="E33" r:id="rId47" display="https://www.sportstats.ca/display-results.xhtml?raceid=30522&amp;status=results&amp;category=Hommes"/>
    <hyperlink ref="B34" r:id="rId48" tooltip="Sélectionnez des athlètes pour les ajouter à la liste des athlètes a comparer, puis cliquer sur l’onglet Comparer." display="https://www.sportstats.ca/display-results.xhtml?raceid=30522&amp;status=results&amp;category=Hommes"/>
    <hyperlink ref="E34" r:id="rId49" display="https://www.sportstats.ca/display-results.xhtml?raceid=30522&amp;status=results&amp;category=Hommes"/>
    <hyperlink ref="B35" r:id="rId50" tooltip="Sélectionnez des athlètes pour les ajouter à la liste des athlètes a comparer, puis cliquer sur l’onglet Comparer." display="https://www.sportstats.ca/display-results.xhtml?raceid=30522&amp;status=results&amp;category=Hommes"/>
    <hyperlink ref="E35" r:id="rId51" display="https://www.sportstats.ca/display-results.xhtml?raceid=30522&amp;status=results&amp;category=Hommes"/>
    <hyperlink ref="B36" r:id="rId52" tooltip="Sélectionnez des athlètes pour les ajouter à la liste des athlètes a comparer, puis cliquer sur l’onglet Comparer." display="https://www.sportstats.ca/display-results.xhtml?raceid=30522&amp;status=results&amp;category=Hommes"/>
    <hyperlink ref="E36" r:id="rId53" display="https://www.sportstats.ca/display-results.xhtml?raceid=30522&amp;status=results&amp;category=Hommes"/>
    <hyperlink ref="B37" r:id="rId54" tooltip="Sélectionnez des athlètes pour les ajouter à la liste des athlètes a comparer, puis cliquer sur l’onglet Comparer." display="https://www.sportstats.ca/display-results.xhtml?raceid=30522&amp;status=results&amp;category=Hommes"/>
    <hyperlink ref="E37" r:id="rId55" display="https://www.sportstats.ca/display-results.xhtml?raceid=30522&amp;status=results&amp;category=Hommes"/>
    <hyperlink ref="B38" r:id="rId56" tooltip="Sélectionnez des athlètes pour les ajouter à la liste des athlètes a comparer, puis cliquer sur l’onglet Comparer." display="https://www.sportstats.ca/display-results.xhtml?raceid=30522&amp;status=results&amp;category=Hommes"/>
    <hyperlink ref="E38" r:id="rId57" display="https://www.sportstats.ca/display-results.xhtml?raceid=30522&amp;status=results&amp;category=Hommes"/>
    <hyperlink ref="B39" r:id="rId58" tooltip="Sélectionnez des athlètes pour les ajouter à la liste des athlètes a comparer, puis cliquer sur l’onglet Comparer." display="https://www.sportstats.ca/display-results.xhtml?raceid=30522&amp;status=results&amp;category=Hommes"/>
    <hyperlink ref="E39" r:id="rId59" display="https://www.sportstats.ca/display-results.xhtml?raceid=30522&amp;status=results&amp;category=Hommes"/>
    <hyperlink ref="B40" r:id="rId60" tooltip="Sélectionnez des athlètes pour les ajouter à la liste des athlètes a comparer, puis cliquer sur l’onglet Comparer." display="https://www.sportstats.ca/display-results.xhtml?raceid=30522&amp;status=results&amp;category=Hommes"/>
    <hyperlink ref="E40" r:id="rId61" display="https://www.sportstats.ca/display-results.xhtml?raceid=30522&amp;status=results&amp;category=Hommes"/>
    <hyperlink ref="B41" r:id="rId62" tooltip="Sélectionnez des athlètes pour les ajouter à la liste des athlètes a comparer, puis cliquer sur l’onglet Comparer." display="https://www.sportstats.ca/display-results.xhtml?raceid=30522&amp;status=results&amp;category=Hommes"/>
    <hyperlink ref="E41" r:id="rId63" display="https://www.sportstats.ca/display-results.xhtml?raceid=30522&amp;status=results&amp;category=Hommes"/>
    <hyperlink ref="B42" r:id="rId64" tooltip="Sélectionnez des athlètes pour les ajouter à la liste des athlètes a comparer, puis cliquer sur l’onglet Comparer." display="https://www.sportstats.ca/display-results.xhtml?raceid=30522&amp;status=results&amp;category=Hommes"/>
    <hyperlink ref="E42" r:id="rId65" display="https://www.sportstats.ca/display-results.xhtml?raceid=30522&amp;status=results&amp;category=Hommes"/>
    <hyperlink ref="B43" r:id="rId66" tooltip="Sélectionnez des athlètes pour les ajouter à la liste des athlètes a comparer, puis cliquer sur l’onglet Comparer." display="https://www.sportstats.ca/display-results.xhtml?raceid=30522&amp;status=results&amp;category=Hommes"/>
    <hyperlink ref="E43" r:id="rId67" display="https://www.sportstats.ca/display-results.xhtml?raceid=30522&amp;status=results&amp;category=Hommes"/>
    <hyperlink ref="B44" r:id="rId68" tooltip="Sélectionnez des athlètes pour les ajouter à la liste des athlètes a comparer, puis cliquer sur l’onglet Comparer." display="https://www.sportstats.ca/display-results.xhtml?raceid=30522&amp;status=results&amp;category=Hommes"/>
    <hyperlink ref="E44" r:id="rId69" display="https://www.sportstats.ca/display-results.xhtml?raceid=30522&amp;status=results&amp;category=Hommes"/>
    <hyperlink ref="B45" r:id="rId70" tooltip="Sélectionnez des athlètes pour les ajouter à la liste des athlètes a comparer, puis cliquer sur l’onglet Comparer." display="https://www.sportstats.ca/display-results.xhtml?raceid=30522&amp;status=results&amp;category=Hommes"/>
    <hyperlink ref="E45" r:id="rId71" display="https://www.sportstats.ca/display-results.xhtml?raceid=30522&amp;status=results&amp;category=Hommes"/>
    <hyperlink ref="B46" r:id="rId72" tooltip="Sélectionnez des athlètes pour les ajouter à la liste des athlètes a comparer, puis cliquer sur l’onglet Comparer." display="https://www.sportstats.ca/display-results.xhtml?raceid=30522&amp;status=results&amp;category=Hommes"/>
    <hyperlink ref="E46" r:id="rId73" display="https://www.sportstats.ca/display-results.xhtml?raceid=30522&amp;status=results&amp;category=Hommes"/>
    <hyperlink ref="B47" r:id="rId74" tooltip="Sélectionnez des athlètes pour les ajouter à la liste des athlètes a comparer, puis cliquer sur l’onglet Comparer." display="https://www.sportstats.ca/display-results.xhtml?raceid=30522&amp;status=results&amp;category=Hommes"/>
    <hyperlink ref="E47" r:id="rId75" display="https://www.sportstats.ca/display-results.xhtml?raceid=30522&amp;status=results&amp;category=Hommes"/>
    <hyperlink ref="B48" r:id="rId76" tooltip="Sélectionnez des athlètes pour les ajouter à la liste des athlètes a comparer, puis cliquer sur l’onglet Comparer." display="https://www.sportstats.ca/display-results.xhtml?raceid=30522&amp;status=results&amp;category=Hommes"/>
    <hyperlink ref="E48" r:id="rId77" display="https://www.sportstats.ca/display-results.xhtml?raceid=30522&amp;status=results&amp;category=Hommes"/>
    <hyperlink ref="B49" r:id="rId78" tooltip="Sélectionnez des athlètes pour les ajouter à la liste des athlètes a comparer, puis cliquer sur l’onglet Comparer." display="https://www.sportstats.ca/display-results.xhtml?raceid=30522&amp;status=results&amp;category=Hommes"/>
    <hyperlink ref="E49" r:id="rId79" display="https://www.sportstats.ca/display-results.xhtml?raceid=30522&amp;status=results&amp;category=Hommes"/>
    <hyperlink ref="B50" r:id="rId80" tooltip="Sélectionnez des athlètes pour les ajouter à la liste des athlètes a comparer, puis cliquer sur l’onglet Comparer." display="https://www.sportstats.ca/display-results.xhtml?raceid=30522&amp;status=results&amp;category=Hommes"/>
    <hyperlink ref="E50" r:id="rId81" display="https://www.sportstats.ca/display-results.xhtml?raceid=30522&amp;status=results&amp;category=Hommes"/>
    <hyperlink ref="B51" r:id="rId82" tooltip="Sélectionnez des athlètes pour les ajouter à la liste des athlètes a comparer, puis cliquer sur l’onglet Comparer." display="https://www.sportstats.ca/display-results.xhtml?raceid=30522&amp;status=results&amp;category=Hommes"/>
    <hyperlink ref="E51" r:id="rId83" display="https://www.sportstats.ca/display-results.xhtml?raceid=30522&amp;status=results&amp;category=Hommes"/>
    <hyperlink ref="B52" r:id="rId84" tooltip="Sélectionnez des athlètes pour les ajouter à la liste des athlètes a comparer, puis cliquer sur l’onglet Comparer." display="https://www.sportstats.ca/display-results.xhtml?raceid=30522&amp;status=results&amp;category=Hommes"/>
    <hyperlink ref="E52" r:id="rId85" display="https://www.sportstats.ca/display-results.xhtml?raceid=30522&amp;status=results&amp;category=Hommes"/>
    <hyperlink ref="B53" r:id="rId86" tooltip="Sélectionnez des athlètes pour les ajouter à la liste des athlètes a comparer, puis cliquer sur l’onglet Comparer." display="https://www.sportstats.ca/display-results.xhtml?raceid=30522&amp;status=results&amp;category=Hommes"/>
    <hyperlink ref="E53" r:id="rId87" display="https://www.sportstats.ca/display-results.xhtml?raceid=30522&amp;status=results&amp;category=Hommes"/>
    <hyperlink ref="B54" r:id="rId88" tooltip="Sélectionnez des athlètes pour les ajouter à la liste des athlètes a comparer, puis cliquer sur l’onglet Comparer." display="https://www.sportstats.ca/display-results.xhtml?raceid=30522&amp;status=results&amp;category=Hommes"/>
    <hyperlink ref="E54" r:id="rId89" display="https://www.sportstats.ca/display-results.xhtml?raceid=30522&amp;status=results&amp;category=Hommes"/>
    <hyperlink ref="B55" r:id="rId90" tooltip="Sélectionnez des athlètes pour les ajouter à la liste des athlètes a comparer, puis cliquer sur l’onglet Comparer." display="https://www.sportstats.ca/display-results.xhtml?raceid=30522&amp;status=results&amp;category=Hommes"/>
    <hyperlink ref="E55" r:id="rId91" display="https://www.sportstats.ca/display-results.xhtml?raceid=30522&amp;status=results&amp;category=Hommes"/>
    <hyperlink ref="B56" r:id="rId92" tooltip="Sélectionnez des athlètes pour les ajouter à la liste des athlètes a comparer, puis cliquer sur l’onglet Comparer." display="https://www.sportstats.ca/display-results.xhtml?raceid=30522&amp;status=results&amp;category=Hommes"/>
    <hyperlink ref="E56" r:id="rId93" display="https://www.sportstats.ca/display-results.xhtml?raceid=30522&amp;status=results&amp;category=Hommes"/>
    <hyperlink ref="B57" r:id="rId94" tooltip="Sélectionnez des athlètes pour les ajouter à la liste des athlètes a comparer, puis cliquer sur l’onglet Comparer." display="https://www.sportstats.ca/display-results.xhtml?raceid=30522&amp;status=results&amp;category=Hommes"/>
    <hyperlink ref="E57" r:id="rId95" display="https://www.sportstats.ca/display-results.xhtml?raceid=30522&amp;status=results&amp;category=Hommes"/>
    <hyperlink ref="B58" r:id="rId96" tooltip="Sélectionnez des athlètes pour les ajouter à la liste des athlètes a comparer, puis cliquer sur l’onglet Comparer." display="https://www.sportstats.ca/display-results.xhtml?raceid=30522&amp;status=results&amp;category=Hommes"/>
    <hyperlink ref="E58" r:id="rId97" display="https://www.sportstats.ca/display-results.xhtml?raceid=30522&amp;status=results&amp;category=Hommes"/>
    <hyperlink ref="B59" r:id="rId98" tooltip="Sélectionnez des athlètes pour les ajouter à la liste des athlètes a comparer, puis cliquer sur l’onglet Comparer." display="https://www.sportstats.ca/display-results.xhtml?raceid=30522&amp;status=results&amp;category=Hommes"/>
    <hyperlink ref="E59" r:id="rId99" display="https://www.sportstats.ca/display-results.xhtml?raceid=30522&amp;status=results&amp;category=Hommes"/>
    <hyperlink ref="B60" r:id="rId100" tooltip="Sélectionnez des athlètes pour les ajouter à la liste des athlètes a comparer, puis cliquer sur l’onglet Comparer." display="https://www.sportstats.ca/display-results.xhtml?raceid=30522&amp;status=results&amp;category=Hommes"/>
    <hyperlink ref="E60" r:id="rId101" display="https://www.sportstats.ca/display-results.xhtml?raceid=30522&amp;status=results&amp;category=Hommes"/>
    <hyperlink ref="B61" r:id="rId102" tooltip="Sélectionnez des athlètes pour les ajouter à la liste des athlètes a comparer, puis cliquer sur l’onglet Comparer." display="https://www.sportstats.ca/display-results.xhtml?raceid=30522&amp;status=results&amp;category=Hommes"/>
    <hyperlink ref="E61" r:id="rId103" display="https://www.sportstats.ca/display-results.xhtml?raceid=30522&amp;status=results&amp;category=Hommes"/>
    <hyperlink ref="B62" r:id="rId104" tooltip="Sélectionnez des athlètes pour les ajouter à la liste des athlètes a comparer, puis cliquer sur l’onglet Comparer." display="https://www.sportstats.ca/display-results.xhtml?raceid=30522&amp;status=results&amp;category=Hommes"/>
    <hyperlink ref="E62" r:id="rId105" display="https://www.sportstats.ca/display-results.xhtml?raceid=30522&amp;status=results&amp;category=Hommes"/>
  </hyperlinks>
  <pageMargins left="0.7" right="0.7" top="0.75" bottom="0.75" header="0.3" footer="0.3"/>
  <pageSetup orientation="portrait" verticalDpi="0" r:id="rId106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3"/>
  <sheetViews>
    <sheetView workbookViewId="0">
      <selection activeCell="B12" sqref="B12:D16"/>
    </sheetView>
  </sheetViews>
  <sheetFormatPr baseColWidth="10" defaultRowHeight="15" x14ac:dyDescent="0.25"/>
  <cols>
    <col min="5" max="5" width="26" customWidth="1"/>
  </cols>
  <sheetData>
    <row r="1" spans="2:13" ht="15.75" thickBot="1" x14ac:dyDescent="0.3"/>
    <row r="2" spans="2:13" x14ac:dyDescent="0.25">
      <c r="B2" s="147" t="s">
        <v>0</v>
      </c>
      <c r="C2" s="148" t="s">
        <v>204</v>
      </c>
      <c r="D2" s="148" t="s">
        <v>1</v>
      </c>
      <c r="E2" s="148" t="s">
        <v>2</v>
      </c>
      <c r="F2" s="148" t="s">
        <v>3</v>
      </c>
      <c r="G2" s="148" t="s">
        <v>4</v>
      </c>
      <c r="H2" s="148" t="s">
        <v>5</v>
      </c>
      <c r="I2" s="148" t="s">
        <v>6</v>
      </c>
      <c r="J2" s="148" t="s">
        <v>337</v>
      </c>
      <c r="K2" s="148" t="s">
        <v>8</v>
      </c>
      <c r="L2" s="148" t="s">
        <v>338</v>
      </c>
      <c r="M2" s="149" t="s">
        <v>10</v>
      </c>
    </row>
    <row r="3" spans="2:13" x14ac:dyDescent="0.25">
      <c r="B3" s="2">
        <v>20</v>
      </c>
      <c r="C3" s="2"/>
      <c r="D3" s="3">
        <v>611</v>
      </c>
      <c r="E3" s="4" t="s">
        <v>205</v>
      </c>
      <c r="F3" s="3" t="s">
        <v>184</v>
      </c>
      <c r="G3" s="3">
        <v>45</v>
      </c>
      <c r="H3" s="3">
        <v>1</v>
      </c>
      <c r="I3" s="3">
        <v>1</v>
      </c>
      <c r="J3" s="5">
        <v>1.119212962962963E-2</v>
      </c>
      <c r="K3" s="5">
        <v>2.3576388888888893E-2</v>
      </c>
      <c r="L3" s="5">
        <v>5.8912037037037032E-3</v>
      </c>
      <c r="M3" s="15" t="s">
        <v>803</v>
      </c>
    </row>
    <row r="4" spans="2:13" x14ac:dyDescent="0.25">
      <c r="C4" s="6"/>
      <c r="D4" s="7">
        <v>604</v>
      </c>
      <c r="E4" s="8" t="s">
        <v>804</v>
      </c>
      <c r="F4" s="7" t="s">
        <v>184</v>
      </c>
      <c r="G4" s="7">
        <v>47</v>
      </c>
      <c r="H4" s="7">
        <v>2</v>
      </c>
      <c r="I4" s="7">
        <v>2</v>
      </c>
      <c r="J4" s="9">
        <v>1.119212962962963E-2</v>
      </c>
      <c r="K4" s="9">
        <v>2.3564814814814813E-2</v>
      </c>
      <c r="L4" s="9">
        <v>6.0416666666666665E-3</v>
      </c>
      <c r="M4" s="17" t="s">
        <v>805</v>
      </c>
    </row>
    <row r="5" spans="2:13" x14ac:dyDescent="0.25">
      <c r="C5" s="2"/>
      <c r="D5" s="3">
        <v>601</v>
      </c>
      <c r="E5" s="4" t="s">
        <v>706</v>
      </c>
      <c r="F5" s="3" t="s">
        <v>179</v>
      </c>
      <c r="G5" s="3">
        <v>48</v>
      </c>
      <c r="H5" s="3">
        <v>3</v>
      </c>
      <c r="I5" s="3">
        <v>1</v>
      </c>
      <c r="J5" s="5">
        <v>1.119212962962963E-2</v>
      </c>
      <c r="K5" s="5">
        <v>2.361111111111111E-2</v>
      </c>
      <c r="L5" s="5">
        <v>6.1574074074074074E-3</v>
      </c>
      <c r="M5" s="15" t="s">
        <v>806</v>
      </c>
    </row>
    <row r="6" spans="2:13" x14ac:dyDescent="0.25">
      <c r="B6" s="6">
        <v>17</v>
      </c>
      <c r="C6" s="6"/>
      <c r="D6" s="7">
        <v>605</v>
      </c>
      <c r="E6" s="8" t="s">
        <v>122</v>
      </c>
      <c r="F6" s="7" t="s">
        <v>179</v>
      </c>
      <c r="G6" s="7">
        <v>49</v>
      </c>
      <c r="H6" s="7">
        <v>4</v>
      </c>
      <c r="I6" s="7">
        <v>2</v>
      </c>
      <c r="J6" s="9">
        <v>1.119212962962963E-2</v>
      </c>
      <c r="K6" s="9">
        <v>2.361111111111111E-2</v>
      </c>
      <c r="L6" s="9">
        <v>6.2847222222222228E-3</v>
      </c>
      <c r="M6" s="17" t="s">
        <v>807</v>
      </c>
    </row>
    <row r="7" spans="2:13" x14ac:dyDescent="0.25">
      <c r="B7" s="2">
        <v>15</v>
      </c>
      <c r="C7" s="2"/>
      <c r="D7" s="3">
        <v>602</v>
      </c>
      <c r="E7" s="4" t="s">
        <v>350</v>
      </c>
      <c r="F7" s="3" t="s">
        <v>179</v>
      </c>
      <c r="G7" s="3">
        <v>50</v>
      </c>
      <c r="H7" s="3">
        <v>5</v>
      </c>
      <c r="I7" s="3">
        <v>3</v>
      </c>
      <c r="J7" s="5">
        <v>1.1273148148148148E-2</v>
      </c>
      <c r="K7" s="5">
        <v>2.3530092592592592E-2</v>
      </c>
      <c r="L7" s="5">
        <v>6.3194444444444444E-3</v>
      </c>
      <c r="M7" s="15" t="s">
        <v>808</v>
      </c>
    </row>
    <row r="8" spans="2:13" x14ac:dyDescent="0.25">
      <c r="B8" s="6">
        <v>13</v>
      </c>
      <c r="C8" s="6"/>
      <c r="D8" s="7">
        <v>603</v>
      </c>
      <c r="E8" s="8" t="s">
        <v>347</v>
      </c>
      <c r="F8" s="7" t="s">
        <v>179</v>
      </c>
      <c r="G8" s="7">
        <v>52</v>
      </c>
      <c r="H8" s="7">
        <v>6</v>
      </c>
      <c r="I8" s="7">
        <v>4</v>
      </c>
      <c r="J8" s="9">
        <v>1.1203703703703704E-2</v>
      </c>
      <c r="K8" s="9">
        <v>2.3692129629629629E-2</v>
      </c>
      <c r="L8" s="9">
        <v>6.5509259259259262E-3</v>
      </c>
      <c r="M8" s="17" t="s">
        <v>809</v>
      </c>
    </row>
    <row r="9" spans="2:13" x14ac:dyDescent="0.25">
      <c r="B9" s="2">
        <v>11</v>
      </c>
      <c r="C9" s="2"/>
      <c r="D9" s="3">
        <v>606</v>
      </c>
      <c r="E9" s="4" t="s">
        <v>182</v>
      </c>
      <c r="F9" s="3" t="s">
        <v>179</v>
      </c>
      <c r="G9" s="3">
        <v>61</v>
      </c>
      <c r="H9" s="3">
        <v>7</v>
      </c>
      <c r="I9" s="3">
        <v>5</v>
      </c>
      <c r="J9" s="5">
        <v>1.1307870370370371E-2</v>
      </c>
      <c r="K9" s="5">
        <v>2.5509259259259259E-2</v>
      </c>
      <c r="L9" s="5">
        <v>6.0879629629629643E-3</v>
      </c>
      <c r="M9" s="15" t="s">
        <v>810</v>
      </c>
    </row>
    <row r="10" spans="2:13" x14ac:dyDescent="0.25">
      <c r="B10" s="6">
        <v>10</v>
      </c>
      <c r="C10" s="6"/>
      <c r="D10" s="7">
        <v>607</v>
      </c>
      <c r="E10" s="8" t="s">
        <v>213</v>
      </c>
      <c r="F10" s="7" t="s">
        <v>184</v>
      </c>
      <c r="G10" s="7">
        <v>62</v>
      </c>
      <c r="H10" s="7">
        <v>8</v>
      </c>
      <c r="I10" s="7">
        <v>3</v>
      </c>
      <c r="J10" s="9">
        <v>1.1840277777777778E-2</v>
      </c>
      <c r="K10" s="9">
        <v>2.4999999999999998E-2</v>
      </c>
      <c r="L10" s="9">
        <v>6.4930555555555549E-3</v>
      </c>
      <c r="M10" s="17" t="s">
        <v>811</v>
      </c>
    </row>
    <row r="11" spans="2:13" x14ac:dyDescent="0.25">
      <c r="B11" s="2">
        <v>9</v>
      </c>
      <c r="C11" s="2"/>
      <c r="D11" s="3">
        <v>632</v>
      </c>
      <c r="E11" s="4" t="s">
        <v>224</v>
      </c>
      <c r="F11" s="3" t="s">
        <v>184</v>
      </c>
      <c r="G11" s="3">
        <v>63</v>
      </c>
      <c r="H11" s="3">
        <v>9</v>
      </c>
      <c r="I11" s="3">
        <v>4</v>
      </c>
      <c r="J11" s="5">
        <v>1.2002314814814815E-2</v>
      </c>
      <c r="K11" s="5">
        <v>2.4976851851851851E-2</v>
      </c>
      <c r="L11" s="5">
        <v>6.4351851851851861E-3</v>
      </c>
      <c r="M11" s="15" t="s">
        <v>812</v>
      </c>
    </row>
    <row r="12" spans="2:13" x14ac:dyDescent="0.25">
      <c r="B12" s="2">
        <v>8</v>
      </c>
      <c r="C12" s="6"/>
      <c r="D12" s="7">
        <v>647</v>
      </c>
      <c r="E12" s="8" t="s">
        <v>72</v>
      </c>
      <c r="F12" s="7" t="s">
        <v>184</v>
      </c>
      <c r="G12" s="7">
        <v>64</v>
      </c>
      <c r="H12" s="7">
        <v>10</v>
      </c>
      <c r="I12" s="7">
        <v>5</v>
      </c>
      <c r="J12" s="9">
        <v>1.2118055555555556E-2</v>
      </c>
      <c r="K12" s="9">
        <v>2.4722222222222225E-2</v>
      </c>
      <c r="L12" s="9">
        <v>6.6550925925925935E-3</v>
      </c>
      <c r="M12" s="17" t="s">
        <v>813</v>
      </c>
    </row>
    <row r="13" spans="2:13" x14ac:dyDescent="0.25">
      <c r="B13" s="6">
        <v>7</v>
      </c>
      <c r="C13" s="2"/>
      <c r="D13" s="3">
        <v>626</v>
      </c>
      <c r="E13" s="4" t="s">
        <v>66</v>
      </c>
      <c r="F13" s="3" t="s">
        <v>184</v>
      </c>
      <c r="G13" s="3">
        <v>66</v>
      </c>
      <c r="H13" s="3">
        <v>11</v>
      </c>
      <c r="I13" s="3">
        <v>6</v>
      </c>
      <c r="J13" s="5">
        <v>1.2141203703703704E-2</v>
      </c>
      <c r="K13" s="5">
        <v>2.4722222222222225E-2</v>
      </c>
      <c r="L13" s="5">
        <v>6.6435185185185182E-3</v>
      </c>
      <c r="M13" s="15" t="s">
        <v>214</v>
      </c>
    </row>
    <row r="14" spans="2:13" x14ac:dyDescent="0.25">
      <c r="B14" s="2">
        <v>6</v>
      </c>
      <c r="C14" s="6"/>
      <c r="D14" s="7">
        <v>640</v>
      </c>
      <c r="E14" s="8" t="s">
        <v>217</v>
      </c>
      <c r="F14" s="7" t="s">
        <v>184</v>
      </c>
      <c r="G14" s="7">
        <v>67</v>
      </c>
      <c r="H14" s="7">
        <v>12</v>
      </c>
      <c r="I14" s="7">
        <v>7</v>
      </c>
      <c r="J14" s="9">
        <v>1.2152777777777778E-2</v>
      </c>
      <c r="K14" s="9">
        <v>2.4733796296296295E-2</v>
      </c>
      <c r="L14" s="9">
        <v>6.7245370370370367E-3</v>
      </c>
      <c r="M14" s="17" t="s">
        <v>814</v>
      </c>
    </row>
    <row r="15" spans="2:13" x14ac:dyDescent="0.25">
      <c r="B15" s="6">
        <v>5</v>
      </c>
      <c r="C15" s="2"/>
      <c r="D15" s="3">
        <v>648</v>
      </c>
      <c r="E15" s="4" t="s">
        <v>483</v>
      </c>
      <c r="F15" s="3" t="s">
        <v>184</v>
      </c>
      <c r="G15" s="3">
        <v>68</v>
      </c>
      <c r="H15" s="3">
        <v>13</v>
      </c>
      <c r="I15" s="3">
        <v>8</v>
      </c>
      <c r="J15" s="5">
        <v>1.1296296296296296E-2</v>
      </c>
      <c r="K15" s="5">
        <v>2.5578703703703704E-2</v>
      </c>
      <c r="L15" s="5">
        <v>6.7708333333333336E-3</v>
      </c>
      <c r="M15" s="15" t="s">
        <v>815</v>
      </c>
    </row>
    <row r="16" spans="2:13" x14ac:dyDescent="0.25">
      <c r="B16" s="120">
        <v>4</v>
      </c>
      <c r="C16" s="6"/>
      <c r="D16" s="7">
        <v>631</v>
      </c>
      <c r="E16" s="8" t="s">
        <v>68</v>
      </c>
      <c r="F16" s="7" t="s">
        <v>184</v>
      </c>
      <c r="G16" s="7">
        <v>69</v>
      </c>
      <c r="H16" s="7">
        <v>14</v>
      </c>
      <c r="I16" s="7">
        <v>9</v>
      </c>
      <c r="J16" s="9">
        <v>1.2152777777777778E-2</v>
      </c>
      <c r="K16" s="9">
        <v>2.4733796296296295E-2</v>
      </c>
      <c r="L16" s="9">
        <v>6.8634259259259256E-3</v>
      </c>
      <c r="M16" s="17" t="s">
        <v>816</v>
      </c>
    </row>
    <row r="17" spans="2:13" x14ac:dyDescent="0.25">
      <c r="B17" s="120">
        <v>3</v>
      </c>
      <c r="C17" s="2"/>
      <c r="D17" s="3">
        <v>621</v>
      </c>
      <c r="E17" s="4" t="s">
        <v>240</v>
      </c>
      <c r="F17" s="3" t="s">
        <v>184</v>
      </c>
      <c r="G17" s="3">
        <v>74</v>
      </c>
      <c r="H17" s="3">
        <v>15</v>
      </c>
      <c r="I17" s="3">
        <v>10</v>
      </c>
      <c r="J17" s="5">
        <v>1.2152777777777778E-2</v>
      </c>
      <c r="K17" s="5">
        <v>2.4699074074074078E-2</v>
      </c>
      <c r="L17" s="5">
        <v>7.1990740740740739E-3</v>
      </c>
      <c r="M17" s="15" t="s">
        <v>817</v>
      </c>
    </row>
    <row r="18" spans="2:13" x14ac:dyDescent="0.25">
      <c r="B18" s="38">
        <v>2</v>
      </c>
      <c r="C18" s="6"/>
      <c r="D18" s="7">
        <v>610</v>
      </c>
      <c r="E18" s="8" t="s">
        <v>126</v>
      </c>
      <c r="F18" s="7" t="s">
        <v>179</v>
      </c>
      <c r="G18" s="7">
        <v>75</v>
      </c>
      <c r="H18" s="7">
        <v>16</v>
      </c>
      <c r="I18" s="7">
        <v>6</v>
      </c>
      <c r="J18" s="9">
        <v>1.2152777777777778E-2</v>
      </c>
      <c r="K18" s="9">
        <v>2.4710648148148148E-2</v>
      </c>
      <c r="L18" s="9">
        <v>7.2453703703703708E-3</v>
      </c>
      <c r="M18" s="17" t="s">
        <v>818</v>
      </c>
    </row>
    <row r="19" spans="2:13" x14ac:dyDescent="0.25">
      <c r="B19" s="38">
        <v>1</v>
      </c>
      <c r="C19" s="2"/>
      <c r="D19" s="3">
        <v>625</v>
      </c>
      <c r="E19" s="4" t="s">
        <v>222</v>
      </c>
      <c r="F19" s="3" t="s">
        <v>184</v>
      </c>
      <c r="G19" s="3">
        <v>76</v>
      </c>
      <c r="H19" s="3">
        <v>17</v>
      </c>
      <c r="I19" s="3">
        <v>11</v>
      </c>
      <c r="J19" s="5">
        <v>1.2141203703703704E-2</v>
      </c>
      <c r="K19" s="5">
        <v>2.4733796296296295E-2</v>
      </c>
      <c r="L19" s="5">
        <v>7.2453703703703708E-3</v>
      </c>
      <c r="M19" s="15" t="s">
        <v>819</v>
      </c>
    </row>
    <row r="20" spans="2:13" x14ac:dyDescent="0.25">
      <c r="C20" s="6"/>
      <c r="D20" s="7">
        <v>616</v>
      </c>
      <c r="E20" s="8" t="s">
        <v>486</v>
      </c>
      <c r="F20" s="7" t="s">
        <v>184</v>
      </c>
      <c r="G20" s="7">
        <v>77</v>
      </c>
      <c r="H20" s="7">
        <v>18</v>
      </c>
      <c r="I20" s="7">
        <v>12</v>
      </c>
      <c r="J20" s="9">
        <v>1.2175925925925929E-2</v>
      </c>
      <c r="K20" s="9">
        <v>2.5567129629629634E-2</v>
      </c>
      <c r="L20" s="9">
        <v>6.6203703703703702E-3</v>
      </c>
      <c r="M20" s="17" t="s">
        <v>820</v>
      </c>
    </row>
    <row r="21" spans="2:13" x14ac:dyDescent="0.25">
      <c r="C21" s="2"/>
      <c r="D21" s="3">
        <v>633</v>
      </c>
      <c r="E21" s="4" t="s">
        <v>76</v>
      </c>
      <c r="F21" s="3" t="s">
        <v>184</v>
      </c>
      <c r="G21" s="3">
        <v>79</v>
      </c>
      <c r="H21" s="3">
        <v>19</v>
      </c>
      <c r="I21" s="3">
        <v>13</v>
      </c>
      <c r="J21" s="5">
        <v>1.2164351851851852E-2</v>
      </c>
      <c r="K21" s="5">
        <v>2.5567129629629634E-2</v>
      </c>
      <c r="L21" s="5">
        <v>6.782407407407408E-3</v>
      </c>
      <c r="M21" s="15" t="s">
        <v>821</v>
      </c>
    </row>
    <row r="22" spans="2:13" x14ac:dyDescent="0.25">
      <c r="B22" s="16"/>
      <c r="C22" s="6"/>
      <c r="D22" s="7">
        <v>608</v>
      </c>
      <c r="E22" s="8" t="s">
        <v>215</v>
      </c>
      <c r="F22" s="7" t="s">
        <v>184</v>
      </c>
      <c r="G22" s="7">
        <v>81</v>
      </c>
      <c r="H22" s="7">
        <v>20</v>
      </c>
      <c r="I22" s="7">
        <v>14</v>
      </c>
      <c r="J22" s="9">
        <v>1.2488425925925925E-2</v>
      </c>
      <c r="K22" s="9">
        <v>2.5173611111111108E-2</v>
      </c>
      <c r="L22" s="9">
        <v>7.6620370370370366E-3</v>
      </c>
      <c r="M22" s="17" t="s">
        <v>822</v>
      </c>
    </row>
    <row r="23" spans="2:13" x14ac:dyDescent="0.25">
      <c r="B23" s="14"/>
      <c r="C23" s="2"/>
      <c r="D23" s="3">
        <v>620</v>
      </c>
      <c r="E23" s="4" t="s">
        <v>229</v>
      </c>
      <c r="F23" s="3" t="s">
        <v>184</v>
      </c>
      <c r="G23" s="3">
        <v>82</v>
      </c>
      <c r="H23" s="3">
        <v>21</v>
      </c>
      <c r="I23" s="3">
        <v>15</v>
      </c>
      <c r="J23" s="5">
        <v>1.2916666666666667E-2</v>
      </c>
      <c r="K23" s="5">
        <v>2.5439814814814814E-2</v>
      </c>
      <c r="L23" s="5">
        <v>7.0949074074074074E-3</v>
      </c>
      <c r="M23" s="15" t="s">
        <v>823</v>
      </c>
    </row>
    <row r="24" spans="2:13" x14ac:dyDescent="0.25">
      <c r="B24" s="16"/>
      <c r="C24" s="6"/>
      <c r="D24" s="7">
        <v>646</v>
      </c>
      <c r="E24" s="8" t="s">
        <v>226</v>
      </c>
      <c r="F24" s="7" t="s">
        <v>184</v>
      </c>
      <c r="G24" s="7">
        <v>83</v>
      </c>
      <c r="H24" s="7">
        <v>22</v>
      </c>
      <c r="I24" s="7">
        <v>16</v>
      </c>
      <c r="J24" s="9">
        <v>1.2488425925925925E-2</v>
      </c>
      <c r="K24" s="9">
        <v>2.5868055555555557E-2</v>
      </c>
      <c r="L24" s="9">
        <v>7.3148148148148148E-3</v>
      </c>
      <c r="M24" s="17" t="s">
        <v>824</v>
      </c>
    </row>
    <row r="25" spans="2:13" x14ac:dyDescent="0.25">
      <c r="B25" s="14"/>
      <c r="C25" s="2"/>
      <c r="D25" s="3">
        <v>619</v>
      </c>
      <c r="E25" s="4" t="s">
        <v>825</v>
      </c>
      <c r="F25" s="3" t="s">
        <v>184</v>
      </c>
      <c r="G25" s="3">
        <v>84</v>
      </c>
      <c r="H25" s="3">
        <v>23</v>
      </c>
      <c r="I25" s="3">
        <v>17</v>
      </c>
      <c r="J25" s="5">
        <v>1.275462962962963E-2</v>
      </c>
      <c r="K25" s="5">
        <v>2.1562499999999998E-2</v>
      </c>
      <c r="L25" s="5">
        <v>1.2094907407407408E-2</v>
      </c>
      <c r="M25" s="15" t="s">
        <v>826</v>
      </c>
    </row>
    <row r="26" spans="2:13" x14ac:dyDescent="0.25">
      <c r="B26" s="16"/>
      <c r="C26" s="6"/>
      <c r="D26" s="7">
        <v>653</v>
      </c>
      <c r="E26" s="8" t="s">
        <v>88</v>
      </c>
      <c r="F26" s="7" t="s">
        <v>184</v>
      </c>
      <c r="G26" s="7">
        <v>85</v>
      </c>
      <c r="H26" s="7">
        <v>24</v>
      </c>
      <c r="I26" s="7">
        <v>18</v>
      </c>
      <c r="J26" s="9">
        <v>1.292824074074074E-2</v>
      </c>
      <c r="K26" s="9">
        <v>2.6643518518518521E-2</v>
      </c>
      <c r="L26" s="9">
        <v>7.1759259259259259E-3</v>
      </c>
      <c r="M26" s="17" t="s">
        <v>827</v>
      </c>
    </row>
    <row r="27" spans="2:13" x14ac:dyDescent="0.25">
      <c r="B27" s="14"/>
      <c r="C27" s="2"/>
      <c r="D27" s="3">
        <v>642</v>
      </c>
      <c r="E27" s="4" t="s">
        <v>514</v>
      </c>
      <c r="F27" s="3" t="s">
        <v>184</v>
      </c>
      <c r="G27" s="3">
        <v>86</v>
      </c>
      <c r="H27" s="3">
        <v>25</v>
      </c>
      <c r="I27" s="3">
        <v>19</v>
      </c>
      <c r="J27" s="5">
        <v>1.292824074074074E-2</v>
      </c>
      <c r="K27" s="5">
        <v>2.6655092592592591E-2</v>
      </c>
      <c r="L27" s="5">
        <v>7.2916666666666659E-3</v>
      </c>
      <c r="M27" s="15" t="s">
        <v>828</v>
      </c>
    </row>
    <row r="28" spans="2:13" x14ac:dyDescent="0.25">
      <c r="B28" s="16"/>
      <c r="C28" s="6"/>
      <c r="D28" s="7">
        <v>639</v>
      </c>
      <c r="E28" s="8" t="s">
        <v>70</v>
      </c>
      <c r="F28" s="7" t="s">
        <v>184</v>
      </c>
      <c r="G28" s="7">
        <v>87</v>
      </c>
      <c r="H28" s="7">
        <v>26</v>
      </c>
      <c r="I28" s="7">
        <v>20</v>
      </c>
      <c r="J28" s="9">
        <v>1.3356481481481483E-2</v>
      </c>
      <c r="K28" s="9">
        <v>2.630787037037037E-2</v>
      </c>
      <c r="L28" s="9">
        <v>7.3726851851851861E-3</v>
      </c>
      <c r="M28" s="17" t="s">
        <v>829</v>
      </c>
    </row>
    <row r="29" spans="2:13" x14ac:dyDescent="0.25">
      <c r="B29" s="14"/>
      <c r="C29" s="2"/>
      <c r="D29" s="3">
        <v>628</v>
      </c>
      <c r="E29" s="4" t="s">
        <v>516</v>
      </c>
      <c r="F29" s="3" t="s">
        <v>184</v>
      </c>
      <c r="G29" s="3">
        <v>88</v>
      </c>
      <c r="H29" s="3">
        <v>27</v>
      </c>
      <c r="I29" s="3">
        <v>21</v>
      </c>
      <c r="J29" s="5">
        <v>1.3449074074074073E-2</v>
      </c>
      <c r="K29" s="5">
        <v>2.614583333333333E-2</v>
      </c>
      <c r="L29" s="5">
        <v>7.4768518518518526E-3</v>
      </c>
      <c r="M29" s="15" t="s">
        <v>830</v>
      </c>
    </row>
    <row r="30" spans="2:13" x14ac:dyDescent="0.25">
      <c r="B30" s="16"/>
      <c r="C30" s="6"/>
      <c r="D30" s="7">
        <v>618</v>
      </c>
      <c r="E30" s="8" t="s">
        <v>130</v>
      </c>
      <c r="F30" s="7" t="s">
        <v>179</v>
      </c>
      <c r="G30" s="7">
        <v>89</v>
      </c>
      <c r="H30" s="7">
        <v>28</v>
      </c>
      <c r="I30" s="7">
        <v>7</v>
      </c>
      <c r="J30" s="9">
        <v>1.3553240740740741E-2</v>
      </c>
      <c r="K30" s="9">
        <v>2.6041666666666668E-2</v>
      </c>
      <c r="L30" s="9">
        <v>7.5578703703703702E-3</v>
      </c>
      <c r="M30" s="17" t="s">
        <v>831</v>
      </c>
    </row>
    <row r="31" spans="2:13" x14ac:dyDescent="0.25">
      <c r="B31" s="14"/>
      <c r="C31" s="2"/>
      <c r="D31" s="3">
        <v>641</v>
      </c>
      <c r="E31" s="4" t="s">
        <v>832</v>
      </c>
      <c r="F31" s="3" t="s">
        <v>184</v>
      </c>
      <c r="G31" s="3">
        <v>90</v>
      </c>
      <c r="H31" s="3">
        <v>29</v>
      </c>
      <c r="I31" s="3">
        <v>22</v>
      </c>
      <c r="J31" s="5">
        <v>1.3449074074074073E-2</v>
      </c>
      <c r="K31" s="5">
        <v>2.6331018518518517E-2</v>
      </c>
      <c r="L31" s="5">
        <v>7.4074074074074068E-3</v>
      </c>
      <c r="M31" s="15" t="s">
        <v>833</v>
      </c>
    </row>
    <row r="32" spans="2:13" x14ac:dyDescent="0.25">
      <c r="B32" s="16"/>
      <c r="C32" s="6"/>
      <c r="D32" s="7">
        <v>652</v>
      </c>
      <c r="E32" s="8" t="s">
        <v>522</v>
      </c>
      <c r="F32" s="7" t="s">
        <v>184</v>
      </c>
      <c r="G32" s="7">
        <v>91</v>
      </c>
      <c r="H32" s="7">
        <v>30</v>
      </c>
      <c r="I32" s="7">
        <v>23</v>
      </c>
      <c r="J32" s="9">
        <v>1.34375E-2</v>
      </c>
      <c r="K32" s="9">
        <v>2.6168981481481477E-2</v>
      </c>
      <c r="L32" s="9">
        <v>8.3217592592592596E-3</v>
      </c>
      <c r="M32" s="17" t="s">
        <v>834</v>
      </c>
    </row>
    <row r="33" spans="2:13" ht="15.75" thickBot="1" x14ac:dyDescent="0.3">
      <c r="B33" s="18"/>
      <c r="C33" s="19"/>
      <c r="D33" s="20">
        <v>636</v>
      </c>
      <c r="E33" s="21" t="s">
        <v>518</v>
      </c>
      <c r="F33" s="20" t="s">
        <v>184</v>
      </c>
      <c r="G33" s="20">
        <v>92</v>
      </c>
      <c r="H33" s="20">
        <v>31</v>
      </c>
      <c r="I33" s="20">
        <v>24</v>
      </c>
      <c r="J33" s="22">
        <v>1.3842592592592594E-2</v>
      </c>
      <c r="K33" s="22">
        <v>2.7037037037037037E-2</v>
      </c>
      <c r="L33" s="22">
        <v>7.9282407407407409E-3</v>
      </c>
      <c r="M33" s="33" t="s">
        <v>835</v>
      </c>
    </row>
  </sheetData>
  <hyperlinks>
    <hyperlink ref="E3" r:id="rId1" display="https://www.sportstats.ca/display-results.xhtml?raceid=30522&amp;status=results&amp;category=Femmes"/>
    <hyperlink ref="E4" r:id="rId2" display="https://www.sportstats.ca/display-results.xhtml?raceid=30522&amp;status=results&amp;category=Femmes"/>
    <hyperlink ref="E5" r:id="rId3" display="https://www.sportstats.ca/display-results.xhtml?raceid=30522&amp;status=results&amp;category=Femmes"/>
    <hyperlink ref="E6" r:id="rId4" display="https://www.sportstats.ca/display-results.xhtml?raceid=30522&amp;status=results&amp;category=Femmes"/>
    <hyperlink ref="E7" r:id="rId5" display="https://www.sportstats.ca/display-results.xhtml?raceid=30522&amp;status=results&amp;category=Femmes"/>
    <hyperlink ref="E8" r:id="rId6" display="https://www.sportstats.ca/display-results.xhtml?raceid=30522&amp;status=results&amp;category=Femmes"/>
    <hyperlink ref="E9" r:id="rId7" display="https://www.sportstats.ca/display-results.xhtml?raceid=30522&amp;status=results&amp;category=Femmes"/>
    <hyperlink ref="E10" r:id="rId8" display="https://www.sportstats.ca/display-results.xhtml?raceid=30522&amp;status=results&amp;category=Femmes"/>
    <hyperlink ref="E11" r:id="rId9" display="https://www.sportstats.ca/display-results.xhtml?raceid=30522&amp;status=results&amp;category=Femmes"/>
    <hyperlink ref="E12" r:id="rId10" display="https://www.sportstats.ca/display-results.xhtml?raceid=30522&amp;status=results&amp;category=Femmes"/>
    <hyperlink ref="E13" r:id="rId11" display="https://www.sportstats.ca/display-results.xhtml?raceid=30522&amp;status=results&amp;category=Femmes"/>
    <hyperlink ref="E14" r:id="rId12" display="https://www.sportstats.ca/display-results.xhtml?raceid=30522&amp;status=results&amp;category=Femmes"/>
    <hyperlink ref="E15" r:id="rId13" display="https://www.sportstats.ca/display-results.xhtml?raceid=30522&amp;status=results&amp;category=Femmes"/>
    <hyperlink ref="E16" r:id="rId14" display="https://www.sportstats.ca/display-results.xhtml?raceid=30522&amp;status=results&amp;category=Femmes"/>
    <hyperlink ref="E17" r:id="rId15" display="https://www.sportstats.ca/display-results.xhtml?raceid=30522&amp;status=results&amp;category=Femmes"/>
    <hyperlink ref="E18" r:id="rId16" display="https://www.sportstats.ca/display-results.xhtml?raceid=30522&amp;status=results&amp;category=Femmes"/>
    <hyperlink ref="E19" r:id="rId17" display="https://www.sportstats.ca/display-results.xhtml?raceid=30522&amp;status=results&amp;category=Femmes"/>
    <hyperlink ref="E20" r:id="rId18" display="https://www.sportstats.ca/display-results.xhtml?raceid=30522&amp;status=results&amp;category=Femmes"/>
    <hyperlink ref="E21" r:id="rId19" display="https://www.sportstats.ca/display-results.xhtml?raceid=30522&amp;status=results&amp;category=Femmes"/>
    <hyperlink ref="B22" r:id="rId20" tooltip="Sélectionnez des athlètes pour les ajouter à la liste des athlètes a comparer, puis cliquer sur l’onglet Comparer." display="https://www.sportstats.ca/display-results.xhtml?raceid=30522&amp;status=results&amp;category=Femmes"/>
    <hyperlink ref="E22" r:id="rId21" display="https://www.sportstats.ca/display-results.xhtml?raceid=30522&amp;status=results&amp;category=Femmes"/>
    <hyperlink ref="B23" r:id="rId22" tooltip="Sélectionnez des athlètes pour les ajouter à la liste des athlètes a comparer, puis cliquer sur l’onglet Comparer." display="https://www.sportstats.ca/display-results.xhtml?raceid=30522&amp;status=results&amp;category=Femmes"/>
    <hyperlink ref="E23" r:id="rId23" display="https://www.sportstats.ca/display-results.xhtml?raceid=30522&amp;status=results&amp;category=Femmes"/>
    <hyperlink ref="B24" r:id="rId24" tooltip="Sélectionnez des athlètes pour les ajouter à la liste des athlètes a comparer, puis cliquer sur l’onglet Comparer." display="https://www.sportstats.ca/display-results.xhtml?raceid=30522&amp;status=results&amp;category=Femmes"/>
    <hyperlink ref="E24" r:id="rId25" display="https://www.sportstats.ca/display-results.xhtml?raceid=30522&amp;status=results&amp;category=Femmes"/>
    <hyperlink ref="B25" r:id="rId26" tooltip="Sélectionnez des athlètes pour les ajouter à la liste des athlètes a comparer, puis cliquer sur l’onglet Comparer." display="https://www.sportstats.ca/display-results.xhtml?raceid=30522&amp;status=results&amp;category=Femmes"/>
    <hyperlink ref="E25" r:id="rId27" display="https://www.sportstats.ca/display-results.xhtml?raceid=30522&amp;status=results&amp;category=Femmes"/>
    <hyperlink ref="B26" r:id="rId28" tooltip="Sélectionnez des athlètes pour les ajouter à la liste des athlètes a comparer, puis cliquer sur l’onglet Comparer." display="https://www.sportstats.ca/display-results.xhtml?raceid=30522&amp;status=results&amp;category=Femmes"/>
    <hyperlink ref="E26" r:id="rId29" display="https://www.sportstats.ca/display-results.xhtml?raceid=30522&amp;status=results&amp;category=Femmes"/>
    <hyperlink ref="B27" r:id="rId30" tooltip="Sélectionnez des athlètes pour les ajouter à la liste des athlètes a comparer, puis cliquer sur l’onglet Comparer." display="https://www.sportstats.ca/display-results.xhtml?raceid=30522&amp;status=results&amp;category=Femmes"/>
    <hyperlink ref="E27" r:id="rId31" display="https://www.sportstats.ca/display-results.xhtml?raceid=30522&amp;status=results&amp;category=Femmes"/>
    <hyperlink ref="B28" r:id="rId32" tooltip="Sélectionnez des athlètes pour les ajouter à la liste des athlètes a comparer, puis cliquer sur l’onglet Comparer." display="https://www.sportstats.ca/display-results.xhtml?raceid=30522&amp;status=results&amp;category=Femmes"/>
    <hyperlink ref="E28" r:id="rId33" display="https://www.sportstats.ca/display-results.xhtml?raceid=30522&amp;status=results&amp;category=Femmes"/>
    <hyperlink ref="B29" r:id="rId34" tooltip="Sélectionnez des athlètes pour les ajouter à la liste des athlètes a comparer, puis cliquer sur l’onglet Comparer." display="https://www.sportstats.ca/display-results.xhtml?raceid=30522&amp;status=results&amp;category=Femmes"/>
    <hyperlink ref="E29" r:id="rId35" display="https://www.sportstats.ca/display-results.xhtml?raceid=30522&amp;status=results&amp;category=Femmes"/>
    <hyperlink ref="B30" r:id="rId36" tooltip="Sélectionnez des athlètes pour les ajouter à la liste des athlètes a comparer, puis cliquer sur l’onglet Comparer." display="https://www.sportstats.ca/display-results.xhtml?raceid=30522&amp;status=results&amp;category=Femmes"/>
    <hyperlink ref="E30" r:id="rId37" display="https://www.sportstats.ca/display-results.xhtml?raceid=30522&amp;status=results&amp;category=Femmes"/>
    <hyperlink ref="B31" r:id="rId38" tooltip="Sélectionnez des athlètes pour les ajouter à la liste des athlètes a comparer, puis cliquer sur l’onglet Comparer." display="https://www.sportstats.ca/display-results.xhtml?raceid=30522&amp;status=results&amp;category=Femmes"/>
    <hyperlink ref="E31" r:id="rId39" display="https://www.sportstats.ca/display-results.xhtml?raceid=30522&amp;status=results&amp;category=Femmes"/>
    <hyperlink ref="B32" r:id="rId40" tooltip="Sélectionnez des athlètes pour les ajouter à la liste des athlètes a comparer, puis cliquer sur l’onglet Comparer." display="https://www.sportstats.ca/display-results.xhtml?raceid=30522&amp;status=results&amp;category=Femmes"/>
    <hyperlink ref="E32" r:id="rId41" display="https://www.sportstats.ca/display-results.xhtml?raceid=30522&amp;status=results&amp;category=Femmes"/>
    <hyperlink ref="B33" r:id="rId42" tooltip="Sélectionnez des athlètes pour les ajouter à la liste des athlètes a comparer, puis cliquer sur l’onglet Comparer." display="https://www.sportstats.ca/display-results.xhtml?raceid=30522&amp;status=results&amp;category=Femmes"/>
    <hyperlink ref="E33" r:id="rId43" display="https://www.sportstats.ca/display-results.xhtml?raceid=30522&amp;status=results&amp;category=Femmes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18</vt:i4>
      </vt:variant>
    </vt:vector>
  </HeadingPairs>
  <TitlesOfParts>
    <vt:vector size="18" baseType="lpstr">
      <vt:lpstr>Global Filles</vt:lpstr>
      <vt:lpstr>Global Gars</vt:lpstr>
      <vt:lpstr>Pointage Nat-Course- Femme</vt:lpstr>
      <vt:lpstr>Pointage Nat-Course Homme</vt:lpstr>
      <vt:lpstr>Hommes Joliette</vt:lpstr>
      <vt:lpstr>Femmes Joliette</vt:lpstr>
      <vt:lpstr>Hommes Drummond</vt:lpstr>
      <vt:lpstr>Filles drummond</vt:lpstr>
      <vt:lpstr>Femme Juniors Ottawa</vt:lpstr>
      <vt:lpstr>Hommes Ottawa Juniors</vt:lpstr>
      <vt:lpstr>Femme Ottawa Seniors</vt:lpstr>
      <vt:lpstr>Homme Ottawa seniors</vt:lpstr>
      <vt:lpstr>Montréal JuniorF</vt:lpstr>
      <vt:lpstr>Montréal Junior F</vt:lpstr>
      <vt:lpstr>MTL SeniorH</vt:lpstr>
      <vt:lpstr>MTL SeniorF</vt:lpstr>
      <vt:lpstr>Verdun Hommes</vt:lpstr>
      <vt:lpstr>Verdun Femmes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 Sarrasin-Larochelle</dc:creator>
  <cp:lastModifiedBy>Francis Sarrasin-Larochelle</cp:lastModifiedBy>
  <cp:lastPrinted>2016-07-25T16:45:23Z</cp:lastPrinted>
  <dcterms:created xsi:type="dcterms:W3CDTF">2016-06-08T15:58:46Z</dcterms:created>
  <dcterms:modified xsi:type="dcterms:W3CDTF">2016-09-22T03:30:04Z</dcterms:modified>
</cp:coreProperties>
</file>